
<file path=[Content_Types].xml><?xml version="1.0" encoding="utf-8"?>
<Types xmlns="http://schemas.openxmlformats.org/package/2006/content-types">
  <Override PartName="/xl/drawings/drawing9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7980" firstSheet="1" activeTab="4"/>
  </bookViews>
  <sheets>
    <sheet name="train-timings_excluding_warmmup" sheetId="4" r:id="rId1"/>
    <sheet name="test-timings_excluding_warmmup" sheetId="5" r:id="rId2"/>
    <sheet name="new-order(outliers)" sheetId="6" r:id="rId3"/>
    <sheet name="new-order" sheetId="7" r:id="rId4"/>
    <sheet name="new-order(10xfolds)" sheetId="10" r:id="rId5"/>
    <sheet name="payment" sheetId="8" r:id="rId6"/>
    <sheet name="payment(10xfolds)" sheetId="9" r:id="rId7"/>
  </sheets>
  <externalReferences>
    <externalReference r:id="rId8"/>
  </externalReferences>
  <calcPr calcId="125725"/>
</workbook>
</file>

<file path=xl/calcChain.xml><?xml version="1.0" encoding="utf-8"?>
<calcChain xmlns="http://schemas.openxmlformats.org/spreadsheetml/2006/main">
  <c r="G158" i="10"/>
  <c r="C158"/>
  <c r="G157"/>
  <c r="F157"/>
  <c r="E157"/>
  <c r="D157"/>
  <c r="C157"/>
  <c r="B157"/>
  <c r="G156"/>
  <c r="F156"/>
  <c r="E156"/>
  <c r="D156"/>
  <c r="C156"/>
  <c r="B156"/>
  <c r="G155"/>
  <c r="F155"/>
  <c r="E155"/>
  <c r="D155"/>
  <c r="C155"/>
  <c r="B155"/>
  <c r="G154"/>
  <c r="F154"/>
  <c r="E154"/>
  <c r="D154"/>
  <c r="C154"/>
  <c r="B154"/>
  <c r="G153"/>
  <c r="F153"/>
  <c r="E153"/>
  <c r="D153"/>
  <c r="C153"/>
  <c r="B153"/>
  <c r="F151"/>
  <c r="G151" s="1"/>
  <c r="E151"/>
  <c r="G150"/>
  <c r="F150"/>
  <c r="E150"/>
  <c r="G149"/>
  <c r="F149"/>
  <c r="E149"/>
  <c r="G148"/>
  <c r="F148"/>
  <c r="E148"/>
  <c r="F147"/>
  <c r="G147" s="1"/>
  <c r="E147"/>
  <c r="G146"/>
  <c r="F146"/>
  <c r="E146"/>
  <c r="F145"/>
  <c r="G145" s="1"/>
  <c r="E145"/>
  <c r="G144"/>
  <c r="F144"/>
  <c r="E144"/>
  <c r="F143"/>
  <c r="G143" s="1"/>
  <c r="E143"/>
  <c r="G142"/>
  <c r="F142"/>
  <c r="E142"/>
  <c r="F141"/>
  <c r="G141" s="1"/>
  <c r="E141"/>
  <c r="G140"/>
  <c r="F140"/>
  <c r="E140"/>
  <c r="F139"/>
  <c r="G139" s="1"/>
  <c r="E139"/>
  <c r="G138"/>
  <c r="F138"/>
  <c r="E138"/>
  <c r="F137"/>
  <c r="G137" s="1"/>
  <c r="E137"/>
  <c r="F136"/>
  <c r="G136" s="1"/>
  <c r="E136"/>
  <c r="F135"/>
  <c r="G135" s="1"/>
  <c r="E135"/>
  <c r="G134"/>
  <c r="F134"/>
  <c r="E134"/>
  <c r="F133"/>
  <c r="G133" s="1"/>
  <c r="E133"/>
  <c r="F132"/>
  <c r="G132" s="1"/>
  <c r="E132"/>
  <c r="F131"/>
  <c r="G131" s="1"/>
  <c r="E131"/>
  <c r="G130"/>
  <c r="F130"/>
  <c r="E130"/>
  <c r="F129"/>
  <c r="G129" s="1"/>
  <c r="E129"/>
  <c r="F128"/>
  <c r="G128" s="1"/>
  <c r="E128"/>
  <c r="F127"/>
  <c r="G127" s="1"/>
  <c r="E127"/>
  <c r="G126"/>
  <c r="F126"/>
  <c r="E126"/>
  <c r="F125"/>
  <c r="G125" s="1"/>
  <c r="E125"/>
  <c r="F124"/>
  <c r="G124" s="1"/>
  <c r="E124"/>
  <c r="F123"/>
  <c r="G123" s="1"/>
  <c r="E123"/>
  <c r="G122"/>
  <c r="F122"/>
  <c r="E122"/>
  <c r="F121"/>
  <c r="G121" s="1"/>
  <c r="E121"/>
  <c r="F120"/>
  <c r="G120" s="1"/>
  <c r="E120"/>
  <c r="G119"/>
  <c r="F119"/>
  <c r="E119"/>
  <c r="G118"/>
  <c r="F118"/>
  <c r="E118"/>
  <c r="F117"/>
  <c r="G117" s="1"/>
  <c r="E117"/>
  <c r="F116"/>
  <c r="G116" s="1"/>
  <c r="E116"/>
  <c r="G115"/>
  <c r="F115"/>
  <c r="E115"/>
  <c r="G114"/>
  <c r="F114"/>
  <c r="E114"/>
  <c r="F113"/>
  <c r="G113" s="1"/>
  <c r="E113"/>
  <c r="F112"/>
  <c r="G112" s="1"/>
  <c r="E112"/>
  <c r="G111"/>
  <c r="F111"/>
  <c r="E111"/>
  <c r="G110"/>
  <c r="F110"/>
  <c r="E110"/>
  <c r="F109"/>
  <c r="G109" s="1"/>
  <c r="E109"/>
  <c r="F108"/>
  <c r="G108" s="1"/>
  <c r="E108"/>
  <c r="G107"/>
  <c r="F107"/>
  <c r="E107"/>
  <c r="G106"/>
  <c r="F106"/>
  <c r="E106"/>
  <c r="F105"/>
  <c r="G105" s="1"/>
  <c r="E105"/>
  <c r="F104"/>
  <c r="G104" s="1"/>
  <c r="E104"/>
  <c r="G103"/>
  <c r="F103"/>
  <c r="E103"/>
  <c r="G102"/>
  <c r="F102"/>
  <c r="E102"/>
  <c r="F101"/>
  <c r="G101" s="1"/>
  <c r="E101"/>
  <c r="F100"/>
  <c r="G100" s="1"/>
  <c r="E100"/>
  <c r="G99"/>
  <c r="F99"/>
  <c r="E99"/>
  <c r="G98"/>
  <c r="F98"/>
  <c r="E98"/>
  <c r="G97"/>
  <c r="F97"/>
  <c r="E97"/>
  <c r="F96"/>
  <c r="G96" s="1"/>
  <c r="E96"/>
  <c r="G95"/>
  <c r="F95"/>
  <c r="E95"/>
  <c r="G94"/>
  <c r="F94"/>
  <c r="E94"/>
  <c r="F93"/>
  <c r="G93" s="1"/>
  <c r="E93"/>
  <c r="F92"/>
  <c r="G92" s="1"/>
  <c r="E92"/>
  <c r="G91"/>
  <c r="F91"/>
  <c r="E91"/>
  <c r="G90"/>
  <c r="F90"/>
  <c r="E90"/>
  <c r="F89"/>
  <c r="G89" s="1"/>
  <c r="E89"/>
  <c r="F88"/>
  <c r="G88" s="1"/>
  <c r="E88"/>
  <c r="G87"/>
  <c r="F87"/>
  <c r="E87"/>
  <c r="G86"/>
  <c r="F86"/>
  <c r="E86"/>
  <c r="F85"/>
  <c r="G85" s="1"/>
  <c r="E85"/>
  <c r="F84"/>
  <c r="G84" s="1"/>
  <c r="E84"/>
  <c r="F83"/>
  <c r="G83" s="1"/>
  <c r="E83"/>
  <c r="G82"/>
  <c r="F82"/>
  <c r="E82"/>
  <c r="G81"/>
  <c r="F81"/>
  <c r="E81"/>
  <c r="F80"/>
  <c r="G80" s="1"/>
  <c r="E80"/>
  <c r="F79"/>
  <c r="G79" s="1"/>
  <c r="E79"/>
  <c r="G78"/>
  <c r="F78"/>
  <c r="E78"/>
  <c r="G77"/>
  <c r="F77"/>
  <c r="E77"/>
  <c r="F76"/>
  <c r="G76" s="1"/>
  <c r="E76"/>
  <c r="G75"/>
  <c r="F75"/>
  <c r="E75"/>
  <c r="G74"/>
  <c r="F74"/>
  <c r="E74"/>
  <c r="F73"/>
  <c r="G73" s="1"/>
  <c r="E73"/>
  <c r="F72"/>
  <c r="G72" s="1"/>
  <c r="E72"/>
  <c r="F71"/>
  <c r="G71" s="1"/>
  <c r="E71"/>
  <c r="G70"/>
  <c r="F70"/>
  <c r="E70"/>
  <c r="F69"/>
  <c r="G69" s="1"/>
  <c r="E69"/>
  <c r="F68"/>
  <c r="G68" s="1"/>
  <c r="E68"/>
  <c r="G67"/>
  <c r="F67"/>
  <c r="E67"/>
  <c r="G66"/>
  <c r="F66"/>
  <c r="E66"/>
  <c r="F65"/>
  <c r="G65" s="1"/>
  <c r="E65"/>
  <c r="F64"/>
  <c r="G64" s="1"/>
  <c r="E64"/>
  <c r="F63"/>
  <c r="G63" s="1"/>
  <c r="E63"/>
  <c r="G62"/>
  <c r="F62"/>
  <c r="E62"/>
  <c r="F61"/>
  <c r="G61" s="1"/>
  <c r="E61"/>
  <c r="F60"/>
  <c r="G60" s="1"/>
  <c r="E60"/>
  <c r="G59"/>
  <c r="F59"/>
  <c r="E59"/>
  <c r="G58"/>
  <c r="F58"/>
  <c r="E58"/>
  <c r="F57"/>
  <c r="G57" s="1"/>
  <c r="E57"/>
  <c r="G56"/>
  <c r="F56"/>
  <c r="E56"/>
  <c r="G55"/>
  <c r="F55"/>
  <c r="E55"/>
  <c r="G54"/>
  <c r="F54"/>
  <c r="E54"/>
  <c r="F53"/>
  <c r="G53" s="1"/>
  <c r="E53"/>
  <c r="F52"/>
  <c r="G52" s="1"/>
  <c r="E52"/>
  <c r="G51"/>
  <c r="F51"/>
  <c r="E51"/>
  <c r="G50"/>
  <c r="F50"/>
  <c r="E50"/>
  <c r="F49"/>
  <c r="G49" s="1"/>
  <c r="E49"/>
  <c r="F48"/>
  <c r="G48" s="1"/>
  <c r="E48"/>
  <c r="G47"/>
  <c r="F47"/>
  <c r="E47"/>
  <c r="G46"/>
  <c r="F46"/>
  <c r="E46"/>
  <c r="F45"/>
  <c r="G45" s="1"/>
  <c r="E45"/>
  <c r="F44"/>
  <c r="G44" s="1"/>
  <c r="E44"/>
  <c r="G43"/>
  <c r="F43"/>
  <c r="E43"/>
  <c r="G42"/>
  <c r="F42"/>
  <c r="E42"/>
  <c r="F41"/>
  <c r="G41" s="1"/>
  <c r="E41"/>
  <c r="F40"/>
  <c r="G40" s="1"/>
  <c r="E40"/>
  <c r="G39"/>
  <c r="F39"/>
  <c r="E39"/>
  <c r="G38"/>
  <c r="F38"/>
  <c r="E38"/>
  <c r="F37"/>
  <c r="G37" s="1"/>
  <c r="E37"/>
  <c r="F36"/>
  <c r="G36" s="1"/>
  <c r="E36"/>
  <c r="G35"/>
  <c r="F35"/>
  <c r="E35"/>
  <c r="G34"/>
  <c r="F34"/>
  <c r="E34"/>
  <c r="F33"/>
  <c r="G33" s="1"/>
  <c r="E33"/>
  <c r="G32"/>
  <c r="F32"/>
  <c r="E32"/>
  <c r="G31"/>
  <c r="F31"/>
  <c r="E31"/>
  <c r="G30"/>
  <c r="F30"/>
  <c r="E30"/>
  <c r="F29"/>
  <c r="G29" s="1"/>
  <c r="E29"/>
  <c r="F28"/>
  <c r="G28" s="1"/>
  <c r="E28"/>
  <c r="G27"/>
  <c r="F27"/>
  <c r="E27"/>
  <c r="G26"/>
  <c r="F26"/>
  <c r="E26"/>
  <c r="F25"/>
  <c r="G25" s="1"/>
  <c r="E25"/>
  <c r="F24"/>
  <c r="G24" s="1"/>
  <c r="E24"/>
  <c r="G23"/>
  <c r="F23"/>
  <c r="E23"/>
  <c r="G22"/>
  <c r="F22"/>
  <c r="E22"/>
  <c r="F21"/>
  <c r="G21" s="1"/>
  <c r="E21"/>
  <c r="F20"/>
  <c r="G20" s="1"/>
  <c r="E20"/>
  <c r="G19"/>
  <c r="F19"/>
  <c r="E19"/>
  <c r="G18"/>
  <c r="F18"/>
  <c r="E18"/>
  <c r="G17"/>
  <c r="F17"/>
  <c r="E17"/>
  <c r="F16"/>
  <c r="G16" s="1"/>
  <c r="E16"/>
  <c r="G15"/>
  <c r="F15"/>
  <c r="E15"/>
  <c r="G14"/>
  <c r="F14"/>
  <c r="E14"/>
  <c r="F13"/>
  <c r="G13" s="1"/>
  <c r="E13"/>
  <c r="F12"/>
  <c r="G12" s="1"/>
  <c r="E12"/>
  <c r="G11"/>
  <c r="F11"/>
  <c r="E11"/>
  <c r="G10"/>
  <c r="F10"/>
  <c r="E10"/>
  <c r="F9"/>
  <c r="G9" s="1"/>
  <c r="E9"/>
  <c r="F8"/>
  <c r="G8" s="1"/>
  <c r="E8"/>
  <c r="G7"/>
  <c r="F7"/>
  <c r="E7"/>
  <c r="G6"/>
  <c r="F6"/>
  <c r="E6"/>
  <c r="F5"/>
  <c r="G5" s="1"/>
  <c r="E5"/>
  <c r="F4"/>
  <c r="G4" s="1"/>
  <c r="E4"/>
  <c r="G3"/>
  <c r="F3"/>
  <c r="E3"/>
  <c r="G2"/>
  <c r="F2"/>
  <c r="E2"/>
  <c r="G158" i="9"/>
  <c r="C158"/>
  <c r="G157"/>
  <c r="F157"/>
  <c r="E157"/>
  <c r="D157"/>
  <c r="C157"/>
  <c r="G156"/>
  <c r="F156"/>
  <c r="E156"/>
  <c r="D156"/>
  <c r="C156"/>
  <c r="G155"/>
  <c r="F155"/>
  <c r="E155"/>
  <c r="D155"/>
  <c r="C155"/>
  <c r="G154"/>
  <c r="F154"/>
  <c r="E154"/>
  <c r="D154"/>
  <c r="C154"/>
  <c r="G153"/>
  <c r="F153"/>
  <c r="E153"/>
  <c r="D153"/>
  <c r="C153"/>
  <c r="B157"/>
  <c r="B156"/>
  <c r="B155"/>
  <c r="B154"/>
  <c r="B153"/>
  <c r="G151"/>
  <c r="F151"/>
  <c r="E151"/>
  <c r="F150"/>
  <c r="G150" s="1"/>
  <c r="E150"/>
  <c r="F149"/>
  <c r="G149" s="1"/>
  <c r="E149"/>
  <c r="G148"/>
  <c r="F148"/>
  <c r="E148"/>
  <c r="G147"/>
  <c r="F147"/>
  <c r="E147"/>
  <c r="F146"/>
  <c r="G146" s="1"/>
  <c r="E146"/>
  <c r="G145"/>
  <c r="F145"/>
  <c r="E145"/>
  <c r="G144"/>
  <c r="F144"/>
  <c r="E144"/>
  <c r="G143"/>
  <c r="F143"/>
  <c r="E143"/>
  <c r="F142"/>
  <c r="G142" s="1"/>
  <c r="E142"/>
  <c r="G141"/>
  <c r="F141"/>
  <c r="E141"/>
  <c r="G140"/>
  <c r="F140"/>
  <c r="E140"/>
  <c r="G139"/>
  <c r="F139"/>
  <c r="E139"/>
  <c r="F138"/>
  <c r="G138" s="1"/>
  <c r="E138"/>
  <c r="G137"/>
  <c r="F137"/>
  <c r="E137"/>
  <c r="G136"/>
  <c r="F136"/>
  <c r="E136"/>
  <c r="G135"/>
  <c r="F135"/>
  <c r="E135"/>
  <c r="F134"/>
  <c r="G134" s="1"/>
  <c r="E134"/>
  <c r="G133"/>
  <c r="F133"/>
  <c r="E133"/>
  <c r="G132"/>
  <c r="F132"/>
  <c r="E132"/>
  <c r="G131"/>
  <c r="F131"/>
  <c r="E131"/>
  <c r="F130"/>
  <c r="G130" s="1"/>
  <c r="E130"/>
  <c r="G129"/>
  <c r="F129"/>
  <c r="E129"/>
  <c r="G128"/>
  <c r="F128"/>
  <c r="E128"/>
  <c r="G127"/>
  <c r="F127"/>
  <c r="E127"/>
  <c r="F126"/>
  <c r="G126" s="1"/>
  <c r="E126"/>
  <c r="G125"/>
  <c r="F125"/>
  <c r="E125"/>
  <c r="G124"/>
  <c r="F124"/>
  <c r="E124"/>
  <c r="G123"/>
  <c r="F123"/>
  <c r="E123"/>
  <c r="F122"/>
  <c r="G122" s="1"/>
  <c r="E122"/>
  <c r="G121"/>
  <c r="F121"/>
  <c r="E121"/>
  <c r="G120"/>
  <c r="F120"/>
  <c r="E120"/>
  <c r="G119"/>
  <c r="F119"/>
  <c r="E119"/>
  <c r="F118"/>
  <c r="G118" s="1"/>
  <c r="E118"/>
  <c r="G117"/>
  <c r="F117"/>
  <c r="E117"/>
  <c r="G116"/>
  <c r="F116"/>
  <c r="E116"/>
  <c r="G115"/>
  <c r="F115"/>
  <c r="E115"/>
  <c r="G114"/>
  <c r="F114"/>
  <c r="E114"/>
  <c r="G113"/>
  <c r="F113"/>
  <c r="E113"/>
  <c r="G112"/>
  <c r="F112"/>
  <c r="E112"/>
  <c r="G111"/>
  <c r="F111"/>
  <c r="E111"/>
  <c r="F110"/>
  <c r="G110" s="1"/>
  <c r="E110"/>
  <c r="G109"/>
  <c r="F109"/>
  <c r="E109"/>
  <c r="G108"/>
  <c r="F108"/>
  <c r="E108"/>
  <c r="G107"/>
  <c r="F107"/>
  <c r="E107"/>
  <c r="F106"/>
  <c r="G106" s="1"/>
  <c r="E106"/>
  <c r="G105"/>
  <c r="F105"/>
  <c r="E105"/>
  <c r="G104"/>
  <c r="F104"/>
  <c r="E104"/>
  <c r="G103"/>
  <c r="F103"/>
  <c r="E103"/>
  <c r="F102"/>
  <c r="G102" s="1"/>
  <c r="E102"/>
  <c r="G101"/>
  <c r="F101"/>
  <c r="E101"/>
  <c r="G100"/>
  <c r="F100"/>
  <c r="E100"/>
  <c r="G99"/>
  <c r="F99"/>
  <c r="E99"/>
  <c r="F98"/>
  <c r="G98" s="1"/>
  <c r="E98"/>
  <c r="G97"/>
  <c r="F97"/>
  <c r="E97"/>
  <c r="G96"/>
  <c r="F96"/>
  <c r="E96"/>
  <c r="G95"/>
  <c r="F95"/>
  <c r="E95"/>
  <c r="F94"/>
  <c r="G94" s="1"/>
  <c r="E94"/>
  <c r="G93"/>
  <c r="F93"/>
  <c r="E93"/>
  <c r="G92"/>
  <c r="F92"/>
  <c r="E92"/>
  <c r="G91"/>
  <c r="F91"/>
  <c r="E91"/>
  <c r="F90"/>
  <c r="G90" s="1"/>
  <c r="E90"/>
  <c r="G88"/>
  <c r="F88"/>
  <c r="E88"/>
  <c r="G87"/>
  <c r="F87"/>
  <c r="E87"/>
  <c r="G86"/>
  <c r="F86"/>
  <c r="E86"/>
  <c r="F85"/>
  <c r="G85" s="1"/>
  <c r="E85"/>
  <c r="G84"/>
  <c r="F84"/>
  <c r="E84"/>
  <c r="G83"/>
  <c r="F83"/>
  <c r="E83"/>
  <c r="G82"/>
  <c r="F82"/>
  <c r="E82"/>
  <c r="F81"/>
  <c r="G81" s="1"/>
  <c r="E81"/>
  <c r="G80"/>
  <c r="F80"/>
  <c r="E80"/>
  <c r="G79"/>
  <c r="F79"/>
  <c r="E79"/>
  <c r="G78"/>
  <c r="F78"/>
  <c r="E78"/>
  <c r="F77"/>
  <c r="G77" s="1"/>
  <c r="E77"/>
  <c r="G76"/>
  <c r="F76"/>
  <c r="E76"/>
  <c r="G75"/>
  <c r="F75"/>
  <c r="E75"/>
  <c r="G74"/>
  <c r="F74"/>
  <c r="E74"/>
  <c r="F73"/>
  <c r="G73" s="1"/>
  <c r="E73"/>
  <c r="G72"/>
  <c r="F72"/>
  <c r="E72"/>
  <c r="G71"/>
  <c r="F71"/>
  <c r="E71"/>
  <c r="G70"/>
  <c r="F70"/>
  <c r="E70"/>
  <c r="F69"/>
  <c r="G69" s="1"/>
  <c r="E69"/>
  <c r="G68"/>
  <c r="F68"/>
  <c r="E68"/>
  <c r="G67"/>
  <c r="F67"/>
  <c r="E67"/>
  <c r="G66"/>
  <c r="F66"/>
  <c r="E66"/>
  <c r="F65"/>
  <c r="G65" s="1"/>
  <c r="E65"/>
  <c r="G64"/>
  <c r="F64"/>
  <c r="E64"/>
  <c r="G63"/>
  <c r="F63"/>
  <c r="E63"/>
  <c r="G62"/>
  <c r="F62"/>
  <c r="E62"/>
  <c r="F61"/>
  <c r="G61" s="1"/>
  <c r="E61"/>
  <c r="G60"/>
  <c r="F60"/>
  <c r="E60"/>
  <c r="G59"/>
  <c r="F59"/>
  <c r="E59"/>
  <c r="G58"/>
  <c r="F58"/>
  <c r="E58"/>
  <c r="F57"/>
  <c r="G57" s="1"/>
  <c r="E57"/>
  <c r="G56"/>
  <c r="F56"/>
  <c r="E56"/>
  <c r="G55"/>
  <c r="F55"/>
  <c r="E55"/>
  <c r="G54"/>
  <c r="F54"/>
  <c r="E54"/>
  <c r="F53"/>
  <c r="G53" s="1"/>
  <c r="E53"/>
  <c r="G52"/>
  <c r="F52"/>
  <c r="E52"/>
  <c r="G51"/>
  <c r="F51"/>
  <c r="E51"/>
  <c r="G50"/>
  <c r="F50"/>
  <c r="E50"/>
  <c r="F49"/>
  <c r="G49" s="1"/>
  <c r="E49"/>
  <c r="G48"/>
  <c r="F48"/>
  <c r="E48"/>
  <c r="G47"/>
  <c r="F47"/>
  <c r="E47"/>
  <c r="G46"/>
  <c r="F46"/>
  <c r="E46"/>
  <c r="F45"/>
  <c r="G45" s="1"/>
  <c r="E45"/>
  <c r="G44"/>
  <c r="F44"/>
  <c r="E44"/>
  <c r="G43"/>
  <c r="F43"/>
  <c r="E43"/>
  <c r="G42"/>
  <c r="F42"/>
  <c r="E42"/>
  <c r="F41"/>
  <c r="G41" s="1"/>
  <c r="E41"/>
  <c r="G40"/>
  <c r="F40"/>
  <c r="E40"/>
  <c r="G39"/>
  <c r="F39"/>
  <c r="E39"/>
  <c r="G38"/>
  <c r="F38"/>
  <c r="E38"/>
  <c r="F37"/>
  <c r="G37" s="1"/>
  <c r="E37"/>
  <c r="G36"/>
  <c r="F36"/>
  <c r="E36"/>
  <c r="G35"/>
  <c r="F35"/>
  <c r="E35"/>
  <c r="G34"/>
  <c r="F34"/>
  <c r="E34"/>
  <c r="F33"/>
  <c r="G33" s="1"/>
  <c r="E33"/>
  <c r="G32"/>
  <c r="F32"/>
  <c r="E32"/>
  <c r="G31"/>
  <c r="F31"/>
  <c r="E31"/>
  <c r="G30"/>
  <c r="F30"/>
  <c r="E30"/>
  <c r="F29"/>
  <c r="G29" s="1"/>
  <c r="E29"/>
  <c r="G28"/>
  <c r="F28"/>
  <c r="E28"/>
  <c r="G27"/>
  <c r="F27"/>
  <c r="E27"/>
  <c r="G26"/>
  <c r="F26"/>
  <c r="E26"/>
  <c r="F25"/>
  <c r="G25" s="1"/>
  <c r="E25"/>
  <c r="G24"/>
  <c r="F24"/>
  <c r="E24"/>
  <c r="G23"/>
  <c r="F23"/>
  <c r="E23"/>
  <c r="G22"/>
  <c r="F22"/>
  <c r="E22"/>
  <c r="F21"/>
  <c r="G21" s="1"/>
  <c r="E21"/>
  <c r="G20"/>
  <c r="F20"/>
  <c r="E20"/>
  <c r="G19"/>
  <c r="F19"/>
  <c r="E19"/>
  <c r="G18"/>
  <c r="F18"/>
  <c r="E18"/>
  <c r="F17"/>
  <c r="G17" s="1"/>
  <c r="E17"/>
  <c r="G16"/>
  <c r="F16"/>
  <c r="E16"/>
  <c r="G15"/>
  <c r="F15"/>
  <c r="E15"/>
  <c r="G14"/>
  <c r="F14"/>
  <c r="E14"/>
  <c r="F13"/>
  <c r="G13" s="1"/>
  <c r="E13"/>
  <c r="G12"/>
  <c r="F12"/>
  <c r="E12"/>
  <c r="G11"/>
  <c r="F11"/>
  <c r="E11"/>
  <c r="G10"/>
  <c r="F10"/>
  <c r="E10"/>
  <c r="F9"/>
  <c r="G9" s="1"/>
  <c r="E9"/>
  <c r="G8"/>
  <c r="F8"/>
  <c r="E8"/>
  <c r="G7"/>
  <c r="F7"/>
  <c r="E7"/>
  <c r="G6"/>
  <c r="F6"/>
  <c r="E6"/>
  <c r="F5"/>
  <c r="G5" s="1"/>
  <c r="E5"/>
  <c r="G4"/>
  <c r="F4"/>
  <c r="E4"/>
  <c r="G3"/>
  <c r="F3"/>
  <c r="E3"/>
  <c r="G2"/>
  <c r="F2"/>
  <c r="E2"/>
  <c r="G89"/>
  <c r="F89"/>
  <c r="E89"/>
  <c r="G108" i="8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F100"/>
  <c r="G100" s="1"/>
  <c r="E100"/>
  <c r="G99"/>
  <c r="F99"/>
  <c r="E99"/>
  <c r="G98"/>
  <c r="F98"/>
  <c r="E98"/>
  <c r="G97"/>
  <c r="F97"/>
  <c r="E97"/>
  <c r="F96"/>
  <c r="G96" s="1"/>
  <c r="E96"/>
  <c r="G95"/>
  <c r="F95"/>
  <c r="E95"/>
  <c r="G94"/>
  <c r="F94"/>
  <c r="E94"/>
  <c r="G93"/>
  <c r="F93"/>
  <c r="E93"/>
  <c r="F92"/>
  <c r="G92" s="1"/>
  <c r="E92"/>
  <c r="G91"/>
  <c r="F91"/>
  <c r="E91"/>
  <c r="G90"/>
  <c r="F90"/>
  <c r="E90"/>
  <c r="G89"/>
  <c r="F89"/>
  <c r="E89"/>
  <c r="F88"/>
  <c r="G88" s="1"/>
  <c r="E88"/>
  <c r="G87"/>
  <c r="F87"/>
  <c r="E87"/>
  <c r="G86"/>
  <c r="F86"/>
  <c r="E86"/>
  <c r="G85"/>
  <c r="F85"/>
  <c r="E85"/>
  <c r="F84"/>
  <c r="G84" s="1"/>
  <c r="E84"/>
  <c r="G83"/>
  <c r="F83"/>
  <c r="E83"/>
  <c r="G82"/>
  <c r="F82"/>
  <c r="E82"/>
  <c r="G81"/>
  <c r="F81"/>
  <c r="E81"/>
  <c r="F80"/>
  <c r="G80" s="1"/>
  <c r="E80"/>
  <c r="G79"/>
  <c r="F79"/>
  <c r="E79"/>
  <c r="G78"/>
  <c r="F78"/>
  <c r="E78"/>
  <c r="G77"/>
  <c r="F77"/>
  <c r="E77"/>
  <c r="F76"/>
  <c r="G76" s="1"/>
  <c r="E76"/>
  <c r="G75"/>
  <c r="F75"/>
  <c r="E75"/>
  <c r="G74"/>
  <c r="F74"/>
  <c r="E74"/>
  <c r="G73"/>
  <c r="F73"/>
  <c r="E73"/>
  <c r="F72"/>
  <c r="G72" s="1"/>
  <c r="E72"/>
  <c r="G71"/>
  <c r="F71"/>
  <c r="E71"/>
  <c r="G70"/>
  <c r="F70"/>
  <c r="E70"/>
  <c r="G69"/>
  <c r="F69"/>
  <c r="E69"/>
  <c r="F68"/>
  <c r="G68" s="1"/>
  <c r="E68"/>
  <c r="G67"/>
  <c r="F67"/>
  <c r="E67"/>
  <c r="G66"/>
  <c r="F66"/>
  <c r="E66"/>
  <c r="G65"/>
  <c r="F65"/>
  <c r="E65"/>
  <c r="F64"/>
  <c r="G64" s="1"/>
  <c r="E64"/>
  <c r="G63"/>
  <c r="F63"/>
  <c r="E63"/>
  <c r="G62"/>
  <c r="F62"/>
  <c r="E62"/>
  <c r="G61"/>
  <c r="F61"/>
  <c r="E61"/>
  <c r="F60"/>
  <c r="G60" s="1"/>
  <c r="E60"/>
  <c r="G59"/>
  <c r="F59"/>
  <c r="E59"/>
  <c r="G58"/>
  <c r="F58"/>
  <c r="E58"/>
  <c r="G57"/>
  <c r="F57"/>
  <c r="E57"/>
  <c r="F56"/>
  <c r="G56" s="1"/>
  <c r="E56"/>
  <c r="G55"/>
  <c r="F55"/>
  <c r="E55"/>
  <c r="G54"/>
  <c r="F54"/>
  <c r="E54"/>
  <c r="G53"/>
  <c r="F53"/>
  <c r="E53"/>
  <c r="F52"/>
  <c r="G52" s="1"/>
  <c r="E52"/>
  <c r="G51"/>
  <c r="F51"/>
  <c r="E51"/>
  <c r="G50"/>
  <c r="F50"/>
  <c r="E50"/>
  <c r="G49"/>
  <c r="F49"/>
  <c r="E49"/>
  <c r="F48"/>
  <c r="G48" s="1"/>
  <c r="E48"/>
  <c r="G47"/>
  <c r="F47"/>
  <c r="E47"/>
  <c r="G46"/>
  <c r="F46"/>
  <c r="E46"/>
  <c r="G45"/>
  <c r="F45"/>
  <c r="E45"/>
  <c r="F44"/>
  <c r="G44" s="1"/>
  <c r="E44"/>
  <c r="G43"/>
  <c r="F43"/>
  <c r="E43"/>
  <c r="G42"/>
  <c r="F42"/>
  <c r="E42"/>
  <c r="G41"/>
  <c r="F41"/>
  <c r="E41"/>
  <c r="G40"/>
  <c r="F40"/>
  <c r="E40"/>
  <c r="G39"/>
  <c r="F39"/>
  <c r="E39"/>
  <c r="G38"/>
  <c r="F38"/>
  <c r="E38"/>
  <c r="G37"/>
  <c r="F37"/>
  <c r="E37"/>
  <c r="F36"/>
  <c r="G36" s="1"/>
  <c r="E36"/>
  <c r="G35"/>
  <c r="F35"/>
  <c r="E35"/>
  <c r="G34"/>
  <c r="F34"/>
  <c r="E34"/>
  <c r="G33"/>
  <c r="F33"/>
  <c r="E33"/>
  <c r="F32"/>
  <c r="G32" s="1"/>
  <c r="E32"/>
  <c r="G31"/>
  <c r="F31"/>
  <c r="E31"/>
  <c r="G30"/>
  <c r="F30"/>
  <c r="E30"/>
  <c r="G29"/>
  <c r="F29"/>
  <c r="E29"/>
  <c r="F28"/>
  <c r="G28" s="1"/>
  <c r="E28"/>
  <c r="F27"/>
  <c r="G27" s="1"/>
  <c r="E27"/>
  <c r="G26"/>
  <c r="F26"/>
  <c r="E26"/>
  <c r="G25"/>
  <c r="F25"/>
  <c r="E25"/>
  <c r="F24"/>
  <c r="G24" s="1"/>
  <c r="E24"/>
  <c r="F23"/>
  <c r="G23" s="1"/>
  <c r="E23"/>
  <c r="G22"/>
  <c r="F22"/>
  <c r="E22"/>
  <c r="G21"/>
  <c r="F21"/>
  <c r="E21"/>
  <c r="F20"/>
  <c r="G20" s="1"/>
  <c r="E20"/>
  <c r="F19"/>
  <c r="G19" s="1"/>
  <c r="E19"/>
  <c r="G18"/>
  <c r="F18"/>
  <c r="E18"/>
  <c r="G17"/>
  <c r="F17"/>
  <c r="E17"/>
  <c r="F16"/>
  <c r="G16" s="1"/>
  <c r="E16"/>
  <c r="F15"/>
  <c r="G15" s="1"/>
  <c r="E15"/>
  <c r="G14"/>
  <c r="F14"/>
  <c r="E14"/>
  <c r="G13"/>
  <c r="F13"/>
  <c r="E13"/>
  <c r="F12"/>
  <c r="G12" s="1"/>
  <c r="E12"/>
  <c r="F11"/>
  <c r="G11" s="1"/>
  <c r="E11"/>
  <c r="G10"/>
  <c r="F10"/>
  <c r="E10"/>
  <c r="G9"/>
  <c r="F9"/>
  <c r="E9"/>
  <c r="F8"/>
  <c r="G8" s="1"/>
  <c r="E8"/>
  <c r="F7"/>
  <c r="G7" s="1"/>
  <c r="E7"/>
  <c r="G6"/>
  <c r="F6"/>
  <c r="E6"/>
  <c r="G5"/>
  <c r="F5"/>
  <c r="E5"/>
  <c r="F4"/>
  <c r="G4" s="1"/>
  <c r="E4"/>
  <c r="F3"/>
  <c r="G3" s="1"/>
  <c r="E3"/>
  <c r="G2"/>
  <c r="F2"/>
  <c r="E2"/>
  <c r="F107" i="7"/>
  <c r="G106"/>
  <c r="F106"/>
  <c r="E106"/>
  <c r="D106"/>
  <c r="C106"/>
  <c r="G105"/>
  <c r="F105"/>
  <c r="E105"/>
  <c r="D105"/>
  <c r="C105"/>
  <c r="G104"/>
  <c r="F104"/>
  <c r="E104"/>
  <c r="D104"/>
  <c r="C104"/>
  <c r="G103"/>
  <c r="F103"/>
  <c r="E103"/>
  <c r="D103"/>
  <c r="C103"/>
  <c r="G102"/>
  <c r="F102"/>
  <c r="E102"/>
  <c r="D102"/>
  <c r="C102"/>
  <c r="C107"/>
  <c r="B106"/>
  <c r="B105"/>
  <c r="B104"/>
  <c r="B103"/>
  <c r="B102"/>
  <c r="G100"/>
  <c r="F100"/>
  <c r="E100"/>
  <c r="F99"/>
  <c r="G99" s="1"/>
  <c r="E99"/>
  <c r="F98"/>
  <c r="G98" s="1"/>
  <c r="E98"/>
  <c r="G97"/>
  <c r="F97"/>
  <c r="E97"/>
  <c r="G96"/>
  <c r="F96"/>
  <c r="E96"/>
  <c r="F95"/>
  <c r="G95" s="1"/>
  <c r="E95"/>
  <c r="G94"/>
  <c r="F94"/>
  <c r="E94"/>
  <c r="G93"/>
  <c r="F93"/>
  <c r="E93"/>
  <c r="G92"/>
  <c r="F92"/>
  <c r="E92"/>
  <c r="F91"/>
  <c r="G91" s="1"/>
  <c r="E91"/>
  <c r="G90"/>
  <c r="F90"/>
  <c r="E90"/>
  <c r="G89"/>
  <c r="F89"/>
  <c r="E89"/>
  <c r="G88"/>
  <c r="F88"/>
  <c r="E88"/>
  <c r="F87"/>
  <c r="G87" s="1"/>
  <c r="E87"/>
  <c r="F86"/>
  <c r="G86" s="1"/>
  <c r="E86"/>
  <c r="G85"/>
  <c r="F85"/>
  <c r="E85"/>
  <c r="G84"/>
  <c r="F84"/>
  <c r="E84"/>
  <c r="G83"/>
  <c r="F83"/>
  <c r="E83"/>
  <c r="F82"/>
  <c r="G82" s="1"/>
  <c r="E82"/>
  <c r="G81"/>
  <c r="F81"/>
  <c r="E81"/>
  <c r="G80"/>
  <c r="F80"/>
  <c r="E80"/>
  <c r="F79"/>
  <c r="G79" s="1"/>
  <c r="E79"/>
  <c r="F78"/>
  <c r="G78" s="1"/>
  <c r="E78"/>
  <c r="G77"/>
  <c r="F77"/>
  <c r="E77"/>
  <c r="G76"/>
  <c r="F76"/>
  <c r="E76"/>
  <c r="F75"/>
  <c r="G75" s="1"/>
  <c r="E75"/>
  <c r="F74"/>
  <c r="G74" s="1"/>
  <c r="E74"/>
  <c r="G73"/>
  <c r="F73"/>
  <c r="E73"/>
  <c r="G72"/>
  <c r="F72"/>
  <c r="E72"/>
  <c r="F71"/>
  <c r="G71" s="1"/>
  <c r="E71"/>
  <c r="F70"/>
  <c r="G70" s="1"/>
  <c r="E70"/>
  <c r="G69"/>
  <c r="F69"/>
  <c r="E69"/>
  <c r="G68"/>
  <c r="F68"/>
  <c r="E68"/>
  <c r="F67"/>
  <c r="G67" s="1"/>
  <c r="E67"/>
  <c r="G66"/>
  <c r="F66"/>
  <c r="E66"/>
  <c r="G65"/>
  <c r="F65"/>
  <c r="E65"/>
  <c r="G64"/>
  <c r="F64"/>
  <c r="E64"/>
  <c r="F63"/>
  <c r="G63" s="1"/>
  <c r="E63"/>
  <c r="F62"/>
  <c r="G62" s="1"/>
  <c r="E62"/>
  <c r="G61"/>
  <c r="F61"/>
  <c r="E61"/>
  <c r="G60"/>
  <c r="F60"/>
  <c r="E60"/>
  <c r="F59"/>
  <c r="G59" s="1"/>
  <c r="E59"/>
  <c r="G58"/>
  <c r="F58"/>
  <c r="E58"/>
  <c r="G57"/>
  <c r="F57"/>
  <c r="E57"/>
  <c r="G56"/>
  <c r="F56"/>
  <c r="E56"/>
  <c r="F55"/>
  <c r="G55" s="1"/>
  <c r="E55"/>
  <c r="G54"/>
  <c r="F54"/>
  <c r="E54"/>
  <c r="G53"/>
  <c r="F53"/>
  <c r="E53"/>
  <c r="G52"/>
  <c r="F52"/>
  <c r="E52"/>
  <c r="F51"/>
  <c r="G51" s="1"/>
  <c r="E51"/>
  <c r="F50"/>
  <c r="G50" s="1"/>
  <c r="E50"/>
  <c r="G49"/>
  <c r="F49"/>
  <c r="E49"/>
  <c r="G48"/>
  <c r="F48"/>
  <c r="E48"/>
  <c r="F47"/>
  <c r="G47" s="1"/>
  <c r="E47"/>
  <c r="F46"/>
  <c r="G46" s="1"/>
  <c r="E46"/>
  <c r="G45"/>
  <c r="F45"/>
  <c r="E45"/>
  <c r="G44"/>
  <c r="F44"/>
  <c r="E44"/>
  <c r="F43"/>
  <c r="G43" s="1"/>
  <c r="E43"/>
  <c r="F42"/>
  <c r="G42" s="1"/>
  <c r="E42"/>
  <c r="G41"/>
  <c r="F41"/>
  <c r="E41"/>
  <c r="G40"/>
  <c r="F40"/>
  <c r="E40"/>
  <c r="F39"/>
  <c r="G39" s="1"/>
  <c r="E39"/>
  <c r="F38"/>
  <c r="G38" s="1"/>
  <c r="E38"/>
  <c r="G37"/>
  <c r="F37"/>
  <c r="E37"/>
  <c r="G36"/>
  <c r="F36"/>
  <c r="E36"/>
  <c r="F35"/>
  <c r="G35" s="1"/>
  <c r="E35"/>
  <c r="F34"/>
  <c r="G34" s="1"/>
  <c r="E34"/>
  <c r="G33"/>
  <c r="F33"/>
  <c r="E33"/>
  <c r="G32"/>
  <c r="F32"/>
  <c r="E32"/>
  <c r="F31"/>
  <c r="G31" s="1"/>
  <c r="E31"/>
  <c r="F30"/>
  <c r="G30" s="1"/>
  <c r="E30"/>
  <c r="G29"/>
  <c r="F29"/>
  <c r="E29"/>
  <c r="G28"/>
  <c r="F28"/>
  <c r="E28"/>
  <c r="F27"/>
  <c r="G27" s="1"/>
  <c r="E27"/>
  <c r="F26"/>
  <c r="G26" s="1"/>
  <c r="E26"/>
  <c r="G25"/>
  <c r="F25"/>
  <c r="E25"/>
  <c r="G24"/>
  <c r="F24"/>
  <c r="E24"/>
  <c r="F23"/>
  <c r="G23" s="1"/>
  <c r="E23"/>
  <c r="F22"/>
  <c r="G22" s="1"/>
  <c r="E22"/>
  <c r="G21"/>
  <c r="F21"/>
  <c r="E21"/>
  <c r="G20"/>
  <c r="F20"/>
  <c r="E20"/>
  <c r="F19"/>
  <c r="G19" s="1"/>
  <c r="E19"/>
  <c r="G18"/>
  <c r="F18"/>
  <c r="E18"/>
  <c r="G17"/>
  <c r="F17"/>
  <c r="E17"/>
  <c r="G16"/>
  <c r="F16"/>
  <c r="E16"/>
  <c r="F15"/>
  <c r="G15" s="1"/>
  <c r="E15"/>
  <c r="F14"/>
  <c r="G14" s="1"/>
  <c r="E14"/>
  <c r="G13"/>
  <c r="F13"/>
  <c r="E13"/>
  <c r="G12"/>
  <c r="F12"/>
  <c r="E12"/>
  <c r="F11"/>
  <c r="G11" s="1"/>
  <c r="E11"/>
  <c r="F10"/>
  <c r="G10" s="1"/>
  <c r="E10"/>
  <c r="G9"/>
  <c r="F9"/>
  <c r="E9"/>
  <c r="G8"/>
  <c r="F8"/>
  <c r="E8"/>
  <c r="F7"/>
  <c r="G7" s="1"/>
  <c r="E7"/>
  <c r="F6"/>
  <c r="G6" s="1"/>
  <c r="E6"/>
  <c r="G5"/>
  <c r="F5"/>
  <c r="E5"/>
  <c r="G4"/>
  <c r="F4"/>
  <c r="E4"/>
  <c r="F3"/>
  <c r="G3" s="1"/>
  <c r="E3"/>
  <c r="F2"/>
  <c r="G2" s="1"/>
  <c r="E2"/>
  <c r="G2" i="6"/>
  <c r="G108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F100"/>
  <c r="G100" s="1"/>
  <c r="E100"/>
  <c r="F99"/>
  <c r="G99" s="1"/>
  <c r="E99"/>
  <c r="G98"/>
  <c r="F98"/>
  <c r="E98"/>
  <c r="G97"/>
  <c r="F97"/>
  <c r="E97"/>
  <c r="F96"/>
  <c r="G96" s="1"/>
  <c r="E96"/>
  <c r="F95"/>
  <c r="G95" s="1"/>
  <c r="E95"/>
  <c r="G94"/>
  <c r="F94"/>
  <c r="E94"/>
  <c r="G93"/>
  <c r="F93"/>
  <c r="E93"/>
  <c r="F92"/>
  <c r="G92" s="1"/>
  <c r="E92"/>
  <c r="F91"/>
  <c r="G91" s="1"/>
  <c r="E91"/>
  <c r="G90"/>
  <c r="F90"/>
  <c r="E90"/>
  <c r="G89"/>
  <c r="F89"/>
  <c r="E89"/>
  <c r="F88"/>
  <c r="G88" s="1"/>
  <c r="E88"/>
  <c r="F87"/>
  <c r="G87" s="1"/>
  <c r="E87"/>
  <c r="G86"/>
  <c r="F86"/>
  <c r="E86"/>
  <c r="G85"/>
  <c r="F85"/>
  <c r="E85"/>
  <c r="F84"/>
  <c r="G84" s="1"/>
  <c r="E84"/>
  <c r="G83"/>
  <c r="F83"/>
  <c r="E83"/>
  <c r="G82"/>
  <c r="F82"/>
  <c r="E82"/>
  <c r="G81"/>
  <c r="F81"/>
  <c r="E81"/>
  <c r="F80"/>
  <c r="G80" s="1"/>
  <c r="E80"/>
  <c r="F79"/>
  <c r="G79" s="1"/>
  <c r="E79"/>
  <c r="G78"/>
  <c r="F78"/>
  <c r="E78"/>
  <c r="G77"/>
  <c r="F77"/>
  <c r="E77"/>
  <c r="F76"/>
  <c r="G76" s="1"/>
  <c r="E76"/>
  <c r="F75"/>
  <c r="G75" s="1"/>
  <c r="E75"/>
  <c r="G74"/>
  <c r="F74"/>
  <c r="E74"/>
  <c r="G73"/>
  <c r="F73"/>
  <c r="E73"/>
  <c r="G72"/>
  <c r="F72"/>
  <c r="E72"/>
  <c r="F71"/>
  <c r="G71" s="1"/>
  <c r="E71"/>
  <c r="G70"/>
  <c r="F70"/>
  <c r="E70"/>
  <c r="G69"/>
  <c r="F69"/>
  <c r="E69"/>
  <c r="F68"/>
  <c r="G68" s="1"/>
  <c r="E68"/>
  <c r="F67"/>
  <c r="G67" s="1"/>
  <c r="E67"/>
  <c r="G66"/>
  <c r="F66"/>
  <c r="E66"/>
  <c r="G65"/>
  <c r="F65"/>
  <c r="E65"/>
  <c r="F64"/>
  <c r="G64" s="1"/>
  <c r="E64"/>
  <c r="F63"/>
  <c r="G63" s="1"/>
  <c r="E63"/>
  <c r="G62"/>
  <c r="F62"/>
  <c r="E62"/>
  <c r="G61"/>
  <c r="F61"/>
  <c r="E61"/>
  <c r="F60"/>
  <c r="G60" s="1"/>
  <c r="E60"/>
  <c r="F59"/>
  <c r="G59" s="1"/>
  <c r="E59"/>
  <c r="G58"/>
  <c r="F58"/>
  <c r="E58"/>
  <c r="G57"/>
  <c r="F57"/>
  <c r="E57"/>
  <c r="F56"/>
  <c r="G56" s="1"/>
  <c r="E56"/>
  <c r="G55"/>
  <c r="F55"/>
  <c r="E55"/>
  <c r="G54"/>
  <c r="F54"/>
  <c r="E54"/>
  <c r="G53"/>
  <c r="F53"/>
  <c r="E53"/>
  <c r="F52"/>
  <c r="G52" s="1"/>
  <c r="E52"/>
  <c r="G51"/>
  <c r="F51"/>
  <c r="E51"/>
  <c r="G50"/>
  <c r="F50"/>
  <c r="E50"/>
  <c r="G49"/>
  <c r="F49"/>
  <c r="E49"/>
  <c r="F48"/>
  <c r="G48" s="1"/>
  <c r="E48"/>
  <c r="G47"/>
  <c r="F47"/>
  <c r="E47"/>
  <c r="G46"/>
  <c r="F46"/>
  <c r="E46"/>
  <c r="G45"/>
  <c r="F45"/>
  <c r="E45"/>
  <c r="F44"/>
  <c r="G44" s="1"/>
  <c r="E44"/>
  <c r="F43"/>
  <c r="G43" s="1"/>
  <c r="E43"/>
  <c r="G42"/>
  <c r="F42"/>
  <c r="E42"/>
  <c r="G41"/>
  <c r="F41"/>
  <c r="E41"/>
  <c r="F40"/>
  <c r="G40" s="1"/>
  <c r="E40"/>
  <c r="G39"/>
  <c r="F39"/>
  <c r="E39"/>
  <c r="G38"/>
  <c r="F38"/>
  <c r="E38"/>
  <c r="G37"/>
  <c r="F37"/>
  <c r="E37"/>
  <c r="F36"/>
  <c r="G36" s="1"/>
  <c r="E36"/>
  <c r="G35"/>
  <c r="F35"/>
  <c r="E35"/>
  <c r="G34"/>
  <c r="F34"/>
  <c r="E34"/>
  <c r="G33"/>
  <c r="F33"/>
  <c r="E33"/>
  <c r="F32"/>
  <c r="G32" s="1"/>
  <c r="E32"/>
  <c r="F31"/>
  <c r="G31" s="1"/>
  <c r="E31"/>
  <c r="G30"/>
  <c r="F30"/>
  <c r="E30"/>
  <c r="G29"/>
  <c r="F29"/>
  <c r="E29"/>
  <c r="F28"/>
  <c r="G28" s="1"/>
  <c r="E28"/>
  <c r="F27"/>
  <c r="G27" s="1"/>
  <c r="E27"/>
  <c r="G26"/>
  <c r="F26"/>
  <c r="E26"/>
  <c r="G25"/>
  <c r="F25"/>
  <c r="E25"/>
  <c r="F24"/>
  <c r="G24" s="1"/>
  <c r="E24"/>
  <c r="F23"/>
  <c r="G23" s="1"/>
  <c r="E23"/>
  <c r="G22"/>
  <c r="F22"/>
  <c r="E22"/>
  <c r="G21"/>
  <c r="F21"/>
  <c r="E21"/>
  <c r="G20"/>
  <c r="F20"/>
  <c r="E20"/>
  <c r="F19"/>
  <c r="G19" s="1"/>
  <c r="E19"/>
  <c r="G18"/>
  <c r="F18"/>
  <c r="E18"/>
  <c r="G17"/>
  <c r="F17"/>
  <c r="E17"/>
  <c r="F16"/>
  <c r="G16" s="1"/>
  <c r="E16"/>
  <c r="F15"/>
  <c r="G15" s="1"/>
  <c r="E15"/>
  <c r="G14"/>
  <c r="F14"/>
  <c r="E14"/>
  <c r="G13"/>
  <c r="F13"/>
  <c r="E13"/>
  <c r="F12"/>
  <c r="G12" s="1"/>
  <c r="E12"/>
  <c r="F11"/>
  <c r="G11" s="1"/>
  <c r="E11"/>
  <c r="G10"/>
  <c r="F10"/>
  <c r="E10"/>
  <c r="G9"/>
  <c r="F9"/>
  <c r="E9"/>
  <c r="F8"/>
  <c r="G8" s="1"/>
  <c r="E8"/>
  <c r="F7"/>
  <c r="G7" s="1"/>
  <c r="E7"/>
  <c r="G6"/>
  <c r="F6"/>
  <c r="E6"/>
  <c r="G5"/>
  <c r="F5"/>
  <c r="E5"/>
  <c r="F4"/>
  <c r="G4" s="1"/>
  <c r="E4"/>
  <c r="F3"/>
  <c r="G3" s="1"/>
  <c r="E3"/>
  <c r="F2"/>
  <c r="E2"/>
  <c r="D101" i="5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108" s="1"/>
  <c r="D3"/>
  <c r="D103" s="1"/>
  <c r="D2"/>
  <c r="D105" s="1"/>
  <c r="D151" i="4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155" s="1"/>
  <c r="D106" i="5" l="1"/>
  <c r="D104"/>
  <c r="D107"/>
  <c r="D102"/>
  <c r="D156" i="4"/>
  <c r="D157"/>
  <c r="D158"/>
  <c r="D153"/>
  <c r="D152"/>
  <c r="D154"/>
</calcChain>
</file>

<file path=xl/sharedStrings.xml><?xml version="1.0" encoding="utf-8"?>
<sst xmlns="http://schemas.openxmlformats.org/spreadsheetml/2006/main" count="87" uniqueCount="22">
  <si>
    <t>stop_time</t>
  </si>
  <si>
    <t>start_time</t>
  </si>
  <si>
    <t>test_run_id</t>
  </si>
  <si>
    <t>duration(m)</t>
  </si>
  <si>
    <t>total (h)</t>
  </si>
  <si>
    <t>median (m)</t>
  </si>
  <si>
    <t>mean (m)</t>
  </si>
  <si>
    <t>stdev (m)</t>
  </si>
  <si>
    <t>CoV</t>
  </si>
  <si>
    <t>min (m)</t>
  </si>
  <si>
    <t>max (m)</t>
  </si>
  <si>
    <t>error</t>
  </si>
  <si>
    <t>predicted</t>
  </si>
  <si>
    <t>actual</t>
  </si>
  <si>
    <t>inst#</t>
  </si>
  <si>
    <t>%error</t>
  </si>
  <si>
    <t>min</t>
  </si>
  <si>
    <t>max</t>
  </si>
  <si>
    <t>mean</t>
  </si>
  <si>
    <t>median</t>
  </si>
  <si>
    <t>stdev</t>
  </si>
  <si>
    <t>correlation coefficient</t>
  </si>
</sst>
</file>

<file path=xl/styles.xml><?xml version="1.0" encoding="utf-8"?>
<styleSheet xmlns="http://schemas.openxmlformats.org/spreadsheetml/2006/main">
  <numFmts count="1">
    <numFmt numFmtId="164" formatCode="#,##0.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0" fillId="2" borderId="0" xfId="0" applyFill="1"/>
    <xf numFmtId="10" fontId="0" fillId="0" borderId="0" xfId="0" applyNumberFormat="1"/>
    <xf numFmtId="0" fontId="0" fillId="3" borderId="1" xfId="0" applyFill="1" applyBorder="1"/>
    <xf numFmtId="10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'new-order(outliers)'!$B$2:$B$101</c:f>
              <c:numCache>
                <c:formatCode>General</c:formatCode>
                <c:ptCount val="100"/>
                <c:pt idx="0">
                  <c:v>18.186</c:v>
                </c:pt>
                <c:pt idx="1">
                  <c:v>4.8929999999999998</c:v>
                </c:pt>
                <c:pt idx="2">
                  <c:v>16.954999999999998</c:v>
                </c:pt>
                <c:pt idx="3">
                  <c:v>8.657</c:v>
                </c:pt>
                <c:pt idx="4">
                  <c:v>5.1109999999999998</c:v>
                </c:pt>
                <c:pt idx="5">
                  <c:v>14.273</c:v>
                </c:pt>
                <c:pt idx="6">
                  <c:v>19.212</c:v>
                </c:pt>
                <c:pt idx="7">
                  <c:v>5.423</c:v>
                </c:pt>
                <c:pt idx="8">
                  <c:v>15.337999999999999</c:v>
                </c:pt>
                <c:pt idx="9">
                  <c:v>7.2389999999999999</c:v>
                </c:pt>
                <c:pt idx="10">
                  <c:v>15.712999999999999</c:v>
                </c:pt>
                <c:pt idx="11">
                  <c:v>16.042999999999999</c:v>
                </c:pt>
                <c:pt idx="12">
                  <c:v>14.233000000000001</c:v>
                </c:pt>
                <c:pt idx="13">
                  <c:v>3.589</c:v>
                </c:pt>
                <c:pt idx="14">
                  <c:v>14.632</c:v>
                </c:pt>
                <c:pt idx="15">
                  <c:v>7.1710000000000003</c:v>
                </c:pt>
                <c:pt idx="16">
                  <c:v>0</c:v>
                </c:pt>
                <c:pt idx="17">
                  <c:v>9.8109999999999999</c:v>
                </c:pt>
                <c:pt idx="18">
                  <c:v>0</c:v>
                </c:pt>
                <c:pt idx="19">
                  <c:v>0</c:v>
                </c:pt>
                <c:pt idx="20">
                  <c:v>11.446</c:v>
                </c:pt>
                <c:pt idx="21">
                  <c:v>22.004999999999999</c:v>
                </c:pt>
                <c:pt idx="22">
                  <c:v>3.448</c:v>
                </c:pt>
                <c:pt idx="23">
                  <c:v>15.36</c:v>
                </c:pt>
                <c:pt idx="24">
                  <c:v>7.6189999999999998</c:v>
                </c:pt>
                <c:pt idx="25">
                  <c:v>6.26</c:v>
                </c:pt>
                <c:pt idx="26">
                  <c:v>13.114000000000001</c:v>
                </c:pt>
                <c:pt idx="27">
                  <c:v>22.216999999999999</c:v>
                </c:pt>
                <c:pt idx="28">
                  <c:v>9.0280000000000005</c:v>
                </c:pt>
                <c:pt idx="29">
                  <c:v>12.061999999999999</c:v>
                </c:pt>
                <c:pt idx="30">
                  <c:v>4.5259999999999998</c:v>
                </c:pt>
                <c:pt idx="31">
                  <c:v>10.042</c:v>
                </c:pt>
                <c:pt idx="32">
                  <c:v>10.909000000000001</c:v>
                </c:pt>
                <c:pt idx="33">
                  <c:v>14.278</c:v>
                </c:pt>
                <c:pt idx="34">
                  <c:v>16.157</c:v>
                </c:pt>
                <c:pt idx="35">
                  <c:v>10.773</c:v>
                </c:pt>
                <c:pt idx="36">
                  <c:v>8.9380000000000006</c:v>
                </c:pt>
                <c:pt idx="37">
                  <c:v>13.224</c:v>
                </c:pt>
                <c:pt idx="38">
                  <c:v>6.702</c:v>
                </c:pt>
                <c:pt idx="39">
                  <c:v>6.6139999999999999</c:v>
                </c:pt>
                <c:pt idx="40">
                  <c:v>19.597000000000001</c:v>
                </c:pt>
                <c:pt idx="41">
                  <c:v>6.7969999999999997</c:v>
                </c:pt>
                <c:pt idx="42">
                  <c:v>9.3119999999999994</c:v>
                </c:pt>
                <c:pt idx="43">
                  <c:v>24.416</c:v>
                </c:pt>
                <c:pt idx="44">
                  <c:v>20.239000000000001</c:v>
                </c:pt>
                <c:pt idx="45">
                  <c:v>4.3179999999999996</c:v>
                </c:pt>
                <c:pt idx="46">
                  <c:v>7.71</c:v>
                </c:pt>
                <c:pt idx="47">
                  <c:v>3.8380000000000001</c:v>
                </c:pt>
                <c:pt idx="48">
                  <c:v>10.051</c:v>
                </c:pt>
                <c:pt idx="49">
                  <c:v>5.6890000000000001</c:v>
                </c:pt>
                <c:pt idx="50">
                  <c:v>17.616</c:v>
                </c:pt>
                <c:pt idx="51">
                  <c:v>8.51</c:v>
                </c:pt>
                <c:pt idx="52">
                  <c:v>0</c:v>
                </c:pt>
                <c:pt idx="53">
                  <c:v>6.0060000000000002</c:v>
                </c:pt>
                <c:pt idx="54">
                  <c:v>10.147</c:v>
                </c:pt>
                <c:pt idx="55">
                  <c:v>0</c:v>
                </c:pt>
                <c:pt idx="56">
                  <c:v>0</c:v>
                </c:pt>
                <c:pt idx="57">
                  <c:v>7.4249999999999998</c:v>
                </c:pt>
                <c:pt idx="58">
                  <c:v>11.706</c:v>
                </c:pt>
                <c:pt idx="59">
                  <c:v>13.442</c:v>
                </c:pt>
                <c:pt idx="60">
                  <c:v>21.015999999999998</c:v>
                </c:pt>
                <c:pt idx="61">
                  <c:v>7.8159999999999998</c:v>
                </c:pt>
                <c:pt idx="62">
                  <c:v>10.167999999999999</c:v>
                </c:pt>
                <c:pt idx="63">
                  <c:v>4.3339999999999996</c:v>
                </c:pt>
                <c:pt idx="64">
                  <c:v>0</c:v>
                </c:pt>
                <c:pt idx="65">
                  <c:v>14.526999999999999</c:v>
                </c:pt>
                <c:pt idx="66">
                  <c:v>3.694</c:v>
                </c:pt>
                <c:pt idx="67">
                  <c:v>15.396000000000001</c:v>
                </c:pt>
                <c:pt idx="68">
                  <c:v>5.0730000000000004</c:v>
                </c:pt>
                <c:pt idx="69">
                  <c:v>17.271000000000001</c:v>
                </c:pt>
                <c:pt idx="70">
                  <c:v>0</c:v>
                </c:pt>
                <c:pt idx="71">
                  <c:v>9.3870000000000005</c:v>
                </c:pt>
                <c:pt idx="72">
                  <c:v>15.052</c:v>
                </c:pt>
                <c:pt idx="73">
                  <c:v>25.341000000000001</c:v>
                </c:pt>
                <c:pt idx="74">
                  <c:v>5.08</c:v>
                </c:pt>
                <c:pt idx="75">
                  <c:v>16.088999999999999</c:v>
                </c:pt>
                <c:pt idx="76">
                  <c:v>14.42</c:v>
                </c:pt>
                <c:pt idx="77">
                  <c:v>3.5870000000000002</c:v>
                </c:pt>
                <c:pt idx="78">
                  <c:v>8.1080000000000005</c:v>
                </c:pt>
                <c:pt idx="79">
                  <c:v>16.675000000000001</c:v>
                </c:pt>
                <c:pt idx="80">
                  <c:v>12.912000000000001</c:v>
                </c:pt>
                <c:pt idx="81">
                  <c:v>0</c:v>
                </c:pt>
                <c:pt idx="82">
                  <c:v>3.258</c:v>
                </c:pt>
                <c:pt idx="83">
                  <c:v>5.9829999999999997</c:v>
                </c:pt>
                <c:pt idx="84">
                  <c:v>30.675000000000001</c:v>
                </c:pt>
                <c:pt idx="85">
                  <c:v>11.385</c:v>
                </c:pt>
                <c:pt idx="86">
                  <c:v>16.062999999999999</c:v>
                </c:pt>
                <c:pt idx="87">
                  <c:v>9.6880000000000006</c:v>
                </c:pt>
                <c:pt idx="88">
                  <c:v>13.129</c:v>
                </c:pt>
                <c:pt idx="89">
                  <c:v>4.6829999999999998</c:v>
                </c:pt>
                <c:pt idx="90">
                  <c:v>3.71</c:v>
                </c:pt>
                <c:pt idx="91">
                  <c:v>9.1850000000000005</c:v>
                </c:pt>
                <c:pt idx="92">
                  <c:v>4.0209999999999999</c:v>
                </c:pt>
                <c:pt idx="93">
                  <c:v>13.183</c:v>
                </c:pt>
                <c:pt idx="94">
                  <c:v>4.6479999999999997</c:v>
                </c:pt>
                <c:pt idx="95">
                  <c:v>10.304</c:v>
                </c:pt>
                <c:pt idx="96">
                  <c:v>13.138999999999999</c:v>
                </c:pt>
                <c:pt idx="97">
                  <c:v>8.532</c:v>
                </c:pt>
                <c:pt idx="98">
                  <c:v>13.477</c:v>
                </c:pt>
                <c:pt idx="99">
                  <c:v>15.146000000000001</c:v>
                </c:pt>
              </c:numCache>
            </c:numRef>
          </c:xVal>
          <c:yVal>
            <c:numRef>
              <c:f>'new-order(outliers)'!$B$2:$B$101</c:f>
              <c:numCache>
                <c:formatCode>General</c:formatCode>
                <c:ptCount val="100"/>
                <c:pt idx="0">
                  <c:v>18.186</c:v>
                </c:pt>
                <c:pt idx="1">
                  <c:v>4.8929999999999998</c:v>
                </c:pt>
                <c:pt idx="2">
                  <c:v>16.954999999999998</c:v>
                </c:pt>
                <c:pt idx="3">
                  <c:v>8.657</c:v>
                </c:pt>
                <c:pt idx="4">
                  <c:v>5.1109999999999998</c:v>
                </c:pt>
                <c:pt idx="5">
                  <c:v>14.273</c:v>
                </c:pt>
                <c:pt idx="6">
                  <c:v>19.212</c:v>
                </c:pt>
                <c:pt idx="7">
                  <c:v>5.423</c:v>
                </c:pt>
                <c:pt idx="8">
                  <c:v>15.337999999999999</c:v>
                </c:pt>
                <c:pt idx="9">
                  <c:v>7.2389999999999999</c:v>
                </c:pt>
                <c:pt idx="10">
                  <c:v>15.712999999999999</c:v>
                </c:pt>
                <c:pt idx="11">
                  <c:v>16.042999999999999</c:v>
                </c:pt>
                <c:pt idx="12">
                  <c:v>14.233000000000001</c:v>
                </c:pt>
                <c:pt idx="13">
                  <c:v>3.589</c:v>
                </c:pt>
                <c:pt idx="14">
                  <c:v>14.632</c:v>
                </c:pt>
                <c:pt idx="15">
                  <c:v>7.1710000000000003</c:v>
                </c:pt>
                <c:pt idx="16">
                  <c:v>0</c:v>
                </c:pt>
                <c:pt idx="17">
                  <c:v>9.8109999999999999</c:v>
                </c:pt>
                <c:pt idx="18">
                  <c:v>0</c:v>
                </c:pt>
                <c:pt idx="19">
                  <c:v>0</c:v>
                </c:pt>
                <c:pt idx="20">
                  <c:v>11.446</c:v>
                </c:pt>
                <c:pt idx="21">
                  <c:v>22.004999999999999</c:v>
                </c:pt>
                <c:pt idx="22">
                  <c:v>3.448</c:v>
                </c:pt>
                <c:pt idx="23">
                  <c:v>15.36</c:v>
                </c:pt>
                <c:pt idx="24">
                  <c:v>7.6189999999999998</c:v>
                </c:pt>
                <c:pt idx="25">
                  <c:v>6.26</c:v>
                </c:pt>
                <c:pt idx="26">
                  <c:v>13.114000000000001</c:v>
                </c:pt>
                <c:pt idx="27">
                  <c:v>22.216999999999999</c:v>
                </c:pt>
                <c:pt idx="28">
                  <c:v>9.0280000000000005</c:v>
                </c:pt>
                <c:pt idx="29">
                  <c:v>12.061999999999999</c:v>
                </c:pt>
                <c:pt idx="30">
                  <c:v>4.5259999999999998</c:v>
                </c:pt>
                <c:pt idx="31">
                  <c:v>10.042</c:v>
                </c:pt>
                <c:pt idx="32">
                  <c:v>10.909000000000001</c:v>
                </c:pt>
                <c:pt idx="33">
                  <c:v>14.278</c:v>
                </c:pt>
                <c:pt idx="34">
                  <c:v>16.157</c:v>
                </c:pt>
                <c:pt idx="35">
                  <c:v>10.773</c:v>
                </c:pt>
                <c:pt idx="36">
                  <c:v>8.9380000000000006</c:v>
                </c:pt>
                <c:pt idx="37">
                  <c:v>13.224</c:v>
                </c:pt>
                <c:pt idx="38">
                  <c:v>6.702</c:v>
                </c:pt>
                <c:pt idx="39">
                  <c:v>6.6139999999999999</c:v>
                </c:pt>
                <c:pt idx="40">
                  <c:v>19.597000000000001</c:v>
                </c:pt>
                <c:pt idx="41">
                  <c:v>6.7969999999999997</c:v>
                </c:pt>
                <c:pt idx="42">
                  <c:v>9.3119999999999994</c:v>
                </c:pt>
                <c:pt idx="43">
                  <c:v>24.416</c:v>
                </c:pt>
                <c:pt idx="44">
                  <c:v>20.239000000000001</c:v>
                </c:pt>
                <c:pt idx="45">
                  <c:v>4.3179999999999996</c:v>
                </c:pt>
                <c:pt idx="46">
                  <c:v>7.71</c:v>
                </c:pt>
                <c:pt idx="47">
                  <c:v>3.8380000000000001</c:v>
                </c:pt>
                <c:pt idx="48">
                  <c:v>10.051</c:v>
                </c:pt>
                <c:pt idx="49">
                  <c:v>5.6890000000000001</c:v>
                </c:pt>
                <c:pt idx="50">
                  <c:v>17.616</c:v>
                </c:pt>
                <c:pt idx="51">
                  <c:v>8.51</c:v>
                </c:pt>
                <c:pt idx="52">
                  <c:v>0</c:v>
                </c:pt>
                <c:pt idx="53">
                  <c:v>6.0060000000000002</c:v>
                </c:pt>
                <c:pt idx="54">
                  <c:v>10.147</c:v>
                </c:pt>
                <c:pt idx="55">
                  <c:v>0</c:v>
                </c:pt>
                <c:pt idx="56">
                  <c:v>0</c:v>
                </c:pt>
                <c:pt idx="57">
                  <c:v>7.4249999999999998</c:v>
                </c:pt>
                <c:pt idx="58">
                  <c:v>11.706</c:v>
                </c:pt>
                <c:pt idx="59">
                  <c:v>13.442</c:v>
                </c:pt>
                <c:pt idx="60">
                  <c:v>21.015999999999998</c:v>
                </c:pt>
                <c:pt idx="61">
                  <c:v>7.8159999999999998</c:v>
                </c:pt>
                <c:pt idx="62">
                  <c:v>10.167999999999999</c:v>
                </c:pt>
                <c:pt idx="63">
                  <c:v>4.3339999999999996</c:v>
                </c:pt>
                <c:pt idx="64">
                  <c:v>0</c:v>
                </c:pt>
                <c:pt idx="65">
                  <c:v>14.526999999999999</c:v>
                </c:pt>
                <c:pt idx="66">
                  <c:v>3.694</c:v>
                </c:pt>
                <c:pt idx="67">
                  <c:v>15.396000000000001</c:v>
                </c:pt>
                <c:pt idx="68">
                  <c:v>5.0730000000000004</c:v>
                </c:pt>
                <c:pt idx="69">
                  <c:v>17.271000000000001</c:v>
                </c:pt>
                <c:pt idx="70">
                  <c:v>0</c:v>
                </c:pt>
                <c:pt idx="71">
                  <c:v>9.3870000000000005</c:v>
                </c:pt>
                <c:pt idx="72">
                  <c:v>15.052</c:v>
                </c:pt>
                <c:pt idx="73">
                  <c:v>25.341000000000001</c:v>
                </c:pt>
                <c:pt idx="74">
                  <c:v>5.08</c:v>
                </c:pt>
                <c:pt idx="75">
                  <c:v>16.088999999999999</c:v>
                </c:pt>
                <c:pt idx="76">
                  <c:v>14.42</c:v>
                </c:pt>
                <c:pt idx="77">
                  <c:v>3.5870000000000002</c:v>
                </c:pt>
                <c:pt idx="78">
                  <c:v>8.1080000000000005</c:v>
                </c:pt>
                <c:pt idx="79">
                  <c:v>16.675000000000001</c:v>
                </c:pt>
                <c:pt idx="80">
                  <c:v>12.912000000000001</c:v>
                </c:pt>
                <c:pt idx="81">
                  <c:v>0</c:v>
                </c:pt>
                <c:pt idx="82">
                  <c:v>3.258</c:v>
                </c:pt>
                <c:pt idx="83">
                  <c:v>5.9829999999999997</c:v>
                </c:pt>
                <c:pt idx="84">
                  <c:v>30.675000000000001</c:v>
                </c:pt>
                <c:pt idx="85">
                  <c:v>11.385</c:v>
                </c:pt>
                <c:pt idx="86">
                  <c:v>16.062999999999999</c:v>
                </c:pt>
                <c:pt idx="87">
                  <c:v>9.6880000000000006</c:v>
                </c:pt>
                <c:pt idx="88">
                  <c:v>13.129</c:v>
                </c:pt>
                <c:pt idx="89">
                  <c:v>4.6829999999999998</c:v>
                </c:pt>
                <c:pt idx="90">
                  <c:v>3.71</c:v>
                </c:pt>
                <c:pt idx="91">
                  <c:v>9.1850000000000005</c:v>
                </c:pt>
                <c:pt idx="92">
                  <c:v>4.0209999999999999</c:v>
                </c:pt>
                <c:pt idx="93">
                  <c:v>13.183</c:v>
                </c:pt>
                <c:pt idx="94">
                  <c:v>4.6479999999999997</c:v>
                </c:pt>
                <c:pt idx="95">
                  <c:v>10.304</c:v>
                </c:pt>
                <c:pt idx="96">
                  <c:v>13.138999999999999</c:v>
                </c:pt>
                <c:pt idx="97">
                  <c:v>8.532</c:v>
                </c:pt>
                <c:pt idx="98">
                  <c:v>13.477</c:v>
                </c:pt>
                <c:pt idx="99">
                  <c:v>15.146000000000001</c:v>
                </c:pt>
              </c:numCache>
            </c:numRef>
          </c:yVal>
          <c:smooth val="1"/>
        </c:ser>
        <c:axId val="51011584"/>
        <c:axId val="5101350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'new-order(outliers)'!$B$2:$B$101</c:f>
              <c:numCache>
                <c:formatCode>General</c:formatCode>
                <c:ptCount val="100"/>
                <c:pt idx="0">
                  <c:v>18.186</c:v>
                </c:pt>
                <c:pt idx="1">
                  <c:v>4.8929999999999998</c:v>
                </c:pt>
                <c:pt idx="2">
                  <c:v>16.954999999999998</c:v>
                </c:pt>
                <c:pt idx="3">
                  <c:v>8.657</c:v>
                </c:pt>
                <c:pt idx="4">
                  <c:v>5.1109999999999998</c:v>
                </c:pt>
                <c:pt idx="5">
                  <c:v>14.273</c:v>
                </c:pt>
                <c:pt idx="6">
                  <c:v>19.212</c:v>
                </c:pt>
                <c:pt idx="7">
                  <c:v>5.423</c:v>
                </c:pt>
                <c:pt idx="8">
                  <c:v>15.337999999999999</c:v>
                </c:pt>
                <c:pt idx="9">
                  <c:v>7.2389999999999999</c:v>
                </c:pt>
                <c:pt idx="10">
                  <c:v>15.712999999999999</c:v>
                </c:pt>
                <c:pt idx="11">
                  <c:v>16.042999999999999</c:v>
                </c:pt>
                <c:pt idx="12">
                  <c:v>14.233000000000001</c:v>
                </c:pt>
                <c:pt idx="13">
                  <c:v>3.589</c:v>
                </c:pt>
                <c:pt idx="14">
                  <c:v>14.632</c:v>
                </c:pt>
                <c:pt idx="15">
                  <c:v>7.1710000000000003</c:v>
                </c:pt>
                <c:pt idx="16">
                  <c:v>0</c:v>
                </c:pt>
                <c:pt idx="17">
                  <c:v>9.8109999999999999</c:v>
                </c:pt>
                <c:pt idx="18">
                  <c:v>0</c:v>
                </c:pt>
                <c:pt idx="19">
                  <c:v>0</c:v>
                </c:pt>
                <c:pt idx="20">
                  <c:v>11.446</c:v>
                </c:pt>
                <c:pt idx="21">
                  <c:v>22.004999999999999</c:v>
                </c:pt>
                <c:pt idx="22">
                  <c:v>3.448</c:v>
                </c:pt>
                <c:pt idx="23">
                  <c:v>15.36</c:v>
                </c:pt>
                <c:pt idx="24">
                  <c:v>7.6189999999999998</c:v>
                </c:pt>
                <c:pt idx="25">
                  <c:v>6.26</c:v>
                </c:pt>
                <c:pt idx="26">
                  <c:v>13.114000000000001</c:v>
                </c:pt>
                <c:pt idx="27">
                  <c:v>22.216999999999999</c:v>
                </c:pt>
                <c:pt idx="28">
                  <c:v>9.0280000000000005</c:v>
                </c:pt>
                <c:pt idx="29">
                  <c:v>12.061999999999999</c:v>
                </c:pt>
                <c:pt idx="30">
                  <c:v>4.5259999999999998</c:v>
                </c:pt>
                <c:pt idx="31">
                  <c:v>10.042</c:v>
                </c:pt>
                <c:pt idx="32">
                  <c:v>10.909000000000001</c:v>
                </c:pt>
                <c:pt idx="33">
                  <c:v>14.278</c:v>
                </c:pt>
                <c:pt idx="34">
                  <c:v>16.157</c:v>
                </c:pt>
                <c:pt idx="35">
                  <c:v>10.773</c:v>
                </c:pt>
                <c:pt idx="36">
                  <c:v>8.9380000000000006</c:v>
                </c:pt>
                <c:pt idx="37">
                  <c:v>13.224</c:v>
                </c:pt>
                <c:pt idx="38">
                  <c:v>6.702</c:v>
                </c:pt>
                <c:pt idx="39">
                  <c:v>6.6139999999999999</c:v>
                </c:pt>
                <c:pt idx="40">
                  <c:v>19.597000000000001</c:v>
                </c:pt>
                <c:pt idx="41">
                  <c:v>6.7969999999999997</c:v>
                </c:pt>
                <c:pt idx="42">
                  <c:v>9.3119999999999994</c:v>
                </c:pt>
                <c:pt idx="43">
                  <c:v>24.416</c:v>
                </c:pt>
                <c:pt idx="44">
                  <c:v>20.239000000000001</c:v>
                </c:pt>
                <c:pt idx="45">
                  <c:v>4.3179999999999996</c:v>
                </c:pt>
                <c:pt idx="46">
                  <c:v>7.71</c:v>
                </c:pt>
                <c:pt idx="47">
                  <c:v>3.8380000000000001</c:v>
                </c:pt>
                <c:pt idx="48">
                  <c:v>10.051</c:v>
                </c:pt>
                <c:pt idx="49">
                  <c:v>5.6890000000000001</c:v>
                </c:pt>
                <c:pt idx="50">
                  <c:v>17.616</c:v>
                </c:pt>
                <c:pt idx="51">
                  <c:v>8.51</c:v>
                </c:pt>
                <c:pt idx="52">
                  <c:v>0</c:v>
                </c:pt>
                <c:pt idx="53">
                  <c:v>6.0060000000000002</c:v>
                </c:pt>
                <c:pt idx="54">
                  <c:v>10.147</c:v>
                </c:pt>
                <c:pt idx="55">
                  <c:v>0</c:v>
                </c:pt>
                <c:pt idx="56">
                  <c:v>0</c:v>
                </c:pt>
                <c:pt idx="57">
                  <c:v>7.4249999999999998</c:v>
                </c:pt>
                <c:pt idx="58">
                  <c:v>11.706</c:v>
                </c:pt>
                <c:pt idx="59">
                  <c:v>13.442</c:v>
                </c:pt>
                <c:pt idx="60">
                  <c:v>21.015999999999998</c:v>
                </c:pt>
                <c:pt idx="61">
                  <c:v>7.8159999999999998</c:v>
                </c:pt>
                <c:pt idx="62">
                  <c:v>10.167999999999999</c:v>
                </c:pt>
                <c:pt idx="63">
                  <c:v>4.3339999999999996</c:v>
                </c:pt>
                <c:pt idx="64">
                  <c:v>0</c:v>
                </c:pt>
                <c:pt idx="65">
                  <c:v>14.526999999999999</c:v>
                </c:pt>
                <c:pt idx="66">
                  <c:v>3.694</c:v>
                </c:pt>
                <c:pt idx="67">
                  <c:v>15.396000000000001</c:v>
                </c:pt>
                <c:pt idx="68">
                  <c:v>5.0730000000000004</c:v>
                </c:pt>
                <c:pt idx="69">
                  <c:v>17.271000000000001</c:v>
                </c:pt>
                <c:pt idx="70">
                  <c:v>0</c:v>
                </c:pt>
                <c:pt idx="71">
                  <c:v>9.3870000000000005</c:v>
                </c:pt>
                <c:pt idx="72">
                  <c:v>15.052</c:v>
                </c:pt>
                <c:pt idx="73">
                  <c:v>25.341000000000001</c:v>
                </c:pt>
                <c:pt idx="74">
                  <c:v>5.08</c:v>
                </c:pt>
                <c:pt idx="75">
                  <c:v>16.088999999999999</c:v>
                </c:pt>
                <c:pt idx="76">
                  <c:v>14.42</c:v>
                </c:pt>
                <c:pt idx="77">
                  <c:v>3.5870000000000002</c:v>
                </c:pt>
                <c:pt idx="78">
                  <c:v>8.1080000000000005</c:v>
                </c:pt>
                <c:pt idx="79">
                  <c:v>16.675000000000001</c:v>
                </c:pt>
                <c:pt idx="80">
                  <c:v>12.912000000000001</c:v>
                </c:pt>
                <c:pt idx="81">
                  <c:v>0</c:v>
                </c:pt>
                <c:pt idx="82">
                  <c:v>3.258</c:v>
                </c:pt>
                <c:pt idx="83">
                  <c:v>5.9829999999999997</c:v>
                </c:pt>
                <c:pt idx="84">
                  <c:v>30.675000000000001</c:v>
                </c:pt>
                <c:pt idx="85">
                  <c:v>11.385</c:v>
                </c:pt>
                <c:pt idx="86">
                  <c:v>16.062999999999999</c:v>
                </c:pt>
                <c:pt idx="87">
                  <c:v>9.6880000000000006</c:v>
                </c:pt>
                <c:pt idx="88">
                  <c:v>13.129</c:v>
                </c:pt>
                <c:pt idx="89">
                  <c:v>4.6829999999999998</c:v>
                </c:pt>
                <c:pt idx="90">
                  <c:v>3.71</c:v>
                </c:pt>
                <c:pt idx="91">
                  <c:v>9.1850000000000005</c:v>
                </c:pt>
                <c:pt idx="92">
                  <c:v>4.0209999999999999</c:v>
                </c:pt>
                <c:pt idx="93">
                  <c:v>13.183</c:v>
                </c:pt>
                <c:pt idx="94">
                  <c:v>4.6479999999999997</c:v>
                </c:pt>
                <c:pt idx="95">
                  <c:v>10.304</c:v>
                </c:pt>
                <c:pt idx="96">
                  <c:v>13.138999999999999</c:v>
                </c:pt>
                <c:pt idx="97">
                  <c:v>8.532</c:v>
                </c:pt>
                <c:pt idx="98">
                  <c:v>13.477</c:v>
                </c:pt>
                <c:pt idx="99">
                  <c:v>15.146000000000001</c:v>
                </c:pt>
              </c:numCache>
            </c:numRef>
          </c:xVal>
          <c:yVal>
            <c:numRef>
              <c:f>'new-order(outliers)'!$F$2:$F$101</c:f>
              <c:numCache>
                <c:formatCode>General</c:formatCode>
                <c:ptCount val="100"/>
                <c:pt idx="0">
                  <c:v>13.917999999999999</c:v>
                </c:pt>
                <c:pt idx="1">
                  <c:v>4.8280000000000003</c:v>
                </c:pt>
                <c:pt idx="2">
                  <c:v>13.457000000000001</c:v>
                </c:pt>
                <c:pt idx="3">
                  <c:v>5.99</c:v>
                </c:pt>
                <c:pt idx="4">
                  <c:v>2.7440000000000002</c:v>
                </c:pt>
                <c:pt idx="5">
                  <c:v>9.7490000000000006</c:v>
                </c:pt>
                <c:pt idx="6">
                  <c:v>13.574999999999999</c:v>
                </c:pt>
                <c:pt idx="7">
                  <c:v>4.67</c:v>
                </c:pt>
                <c:pt idx="8">
                  <c:v>12.401</c:v>
                </c:pt>
                <c:pt idx="9">
                  <c:v>4.8550000000000004</c:v>
                </c:pt>
                <c:pt idx="10">
                  <c:v>12.973000000000001</c:v>
                </c:pt>
                <c:pt idx="11">
                  <c:v>11.33</c:v>
                </c:pt>
                <c:pt idx="12">
                  <c:v>12.294</c:v>
                </c:pt>
                <c:pt idx="13">
                  <c:v>1.141</c:v>
                </c:pt>
                <c:pt idx="14">
                  <c:v>12.672000000000001</c:v>
                </c:pt>
                <c:pt idx="15">
                  <c:v>3.335</c:v>
                </c:pt>
                <c:pt idx="16">
                  <c:v>0</c:v>
                </c:pt>
                <c:pt idx="17">
                  <c:v>7.9560000000000004</c:v>
                </c:pt>
                <c:pt idx="18">
                  <c:v>0</c:v>
                </c:pt>
                <c:pt idx="19">
                  <c:v>0</c:v>
                </c:pt>
                <c:pt idx="20">
                  <c:v>8.0739999999999998</c:v>
                </c:pt>
                <c:pt idx="21">
                  <c:v>13.923</c:v>
                </c:pt>
                <c:pt idx="22">
                  <c:v>1.575</c:v>
                </c:pt>
                <c:pt idx="23">
                  <c:v>13.847</c:v>
                </c:pt>
                <c:pt idx="24">
                  <c:v>5.6859999999999999</c:v>
                </c:pt>
                <c:pt idx="25">
                  <c:v>3.3809999999999998</c:v>
                </c:pt>
                <c:pt idx="26">
                  <c:v>9.3209999999999997</c:v>
                </c:pt>
                <c:pt idx="27">
                  <c:v>11.048</c:v>
                </c:pt>
                <c:pt idx="28">
                  <c:v>6.9279999999999999</c:v>
                </c:pt>
                <c:pt idx="29">
                  <c:v>9.6630000000000003</c:v>
                </c:pt>
                <c:pt idx="30">
                  <c:v>4.0650000000000004</c:v>
                </c:pt>
                <c:pt idx="31">
                  <c:v>9.2940000000000005</c:v>
                </c:pt>
                <c:pt idx="32">
                  <c:v>7.782</c:v>
                </c:pt>
                <c:pt idx="33">
                  <c:v>12.266999999999999</c:v>
                </c:pt>
                <c:pt idx="34">
                  <c:v>10.427</c:v>
                </c:pt>
                <c:pt idx="35">
                  <c:v>8.0269999999999992</c:v>
                </c:pt>
                <c:pt idx="36">
                  <c:v>7.1879999999999997</c:v>
                </c:pt>
                <c:pt idx="37">
                  <c:v>9.2710000000000008</c:v>
                </c:pt>
                <c:pt idx="38">
                  <c:v>5.42</c:v>
                </c:pt>
                <c:pt idx="39">
                  <c:v>4.7709999999999999</c:v>
                </c:pt>
                <c:pt idx="40">
                  <c:v>12.976000000000001</c:v>
                </c:pt>
                <c:pt idx="41">
                  <c:v>5.9169999999999998</c:v>
                </c:pt>
                <c:pt idx="42">
                  <c:v>5.7610000000000001</c:v>
                </c:pt>
                <c:pt idx="43">
                  <c:v>14.510999999999999</c:v>
                </c:pt>
                <c:pt idx="44">
                  <c:v>11.941000000000001</c:v>
                </c:pt>
                <c:pt idx="45">
                  <c:v>2.0569999999999999</c:v>
                </c:pt>
                <c:pt idx="46">
                  <c:v>6.5170000000000003</c:v>
                </c:pt>
                <c:pt idx="47">
                  <c:v>3.117</c:v>
                </c:pt>
                <c:pt idx="48">
                  <c:v>6.4219999999999997</c:v>
                </c:pt>
                <c:pt idx="49">
                  <c:v>2.0259999999999998</c:v>
                </c:pt>
                <c:pt idx="50">
                  <c:v>15.003</c:v>
                </c:pt>
                <c:pt idx="51">
                  <c:v>8.6809999999999992</c:v>
                </c:pt>
                <c:pt idx="52">
                  <c:v>0</c:v>
                </c:pt>
                <c:pt idx="53">
                  <c:v>5.3559999999999999</c:v>
                </c:pt>
                <c:pt idx="54">
                  <c:v>8.4610000000000003</c:v>
                </c:pt>
                <c:pt idx="55">
                  <c:v>0</c:v>
                </c:pt>
                <c:pt idx="56">
                  <c:v>0</c:v>
                </c:pt>
                <c:pt idx="57">
                  <c:v>5.1760000000000002</c:v>
                </c:pt>
                <c:pt idx="58">
                  <c:v>10.132999999999999</c:v>
                </c:pt>
                <c:pt idx="59">
                  <c:v>12.391</c:v>
                </c:pt>
                <c:pt idx="60">
                  <c:v>17.433</c:v>
                </c:pt>
                <c:pt idx="61">
                  <c:v>5.62</c:v>
                </c:pt>
                <c:pt idx="62">
                  <c:v>8.2560000000000002</c:v>
                </c:pt>
                <c:pt idx="63">
                  <c:v>5.4470000000000001</c:v>
                </c:pt>
                <c:pt idx="64">
                  <c:v>0</c:v>
                </c:pt>
                <c:pt idx="65">
                  <c:v>11.237</c:v>
                </c:pt>
                <c:pt idx="66">
                  <c:v>3.2949999999999999</c:v>
                </c:pt>
                <c:pt idx="67">
                  <c:v>12.143000000000001</c:v>
                </c:pt>
                <c:pt idx="68">
                  <c:v>2.2240000000000002</c:v>
                </c:pt>
                <c:pt idx="69">
                  <c:v>11.243</c:v>
                </c:pt>
                <c:pt idx="70">
                  <c:v>0</c:v>
                </c:pt>
                <c:pt idx="71">
                  <c:v>7.1550000000000002</c:v>
                </c:pt>
                <c:pt idx="72">
                  <c:v>10.66</c:v>
                </c:pt>
                <c:pt idx="73">
                  <c:v>16.273</c:v>
                </c:pt>
                <c:pt idx="74">
                  <c:v>3.1930000000000001</c:v>
                </c:pt>
                <c:pt idx="75">
                  <c:v>12.353999999999999</c:v>
                </c:pt>
                <c:pt idx="76">
                  <c:v>10.499000000000001</c:v>
                </c:pt>
                <c:pt idx="77">
                  <c:v>2.1720000000000002</c:v>
                </c:pt>
                <c:pt idx="78">
                  <c:v>5.2990000000000004</c:v>
                </c:pt>
                <c:pt idx="79">
                  <c:v>13.521000000000001</c:v>
                </c:pt>
                <c:pt idx="80">
                  <c:v>8.0269999999999992</c:v>
                </c:pt>
                <c:pt idx="81">
                  <c:v>0</c:v>
                </c:pt>
                <c:pt idx="82">
                  <c:v>1.1240000000000001</c:v>
                </c:pt>
                <c:pt idx="83">
                  <c:v>5.0170000000000003</c:v>
                </c:pt>
                <c:pt idx="84">
                  <c:v>18.573</c:v>
                </c:pt>
                <c:pt idx="85">
                  <c:v>9.4260000000000002</c:v>
                </c:pt>
                <c:pt idx="86">
                  <c:v>13.788</c:v>
                </c:pt>
                <c:pt idx="87">
                  <c:v>6.827</c:v>
                </c:pt>
                <c:pt idx="88">
                  <c:v>11.167</c:v>
                </c:pt>
                <c:pt idx="89">
                  <c:v>4.5970000000000004</c:v>
                </c:pt>
                <c:pt idx="90">
                  <c:v>3.4060000000000001</c:v>
                </c:pt>
                <c:pt idx="91">
                  <c:v>10.872</c:v>
                </c:pt>
                <c:pt idx="92">
                  <c:v>3.4790000000000001</c:v>
                </c:pt>
                <c:pt idx="93">
                  <c:v>14.359</c:v>
                </c:pt>
                <c:pt idx="94">
                  <c:v>5.2309999999999999</c:v>
                </c:pt>
                <c:pt idx="95">
                  <c:v>13.167999999999999</c:v>
                </c:pt>
                <c:pt idx="96">
                  <c:v>13.904</c:v>
                </c:pt>
                <c:pt idx="97">
                  <c:v>7.0549999999999997</c:v>
                </c:pt>
                <c:pt idx="98">
                  <c:v>12.834</c:v>
                </c:pt>
                <c:pt idx="99">
                  <c:v>11.695</c:v>
                </c:pt>
              </c:numCache>
            </c:numRef>
          </c:yVal>
        </c:ser>
        <c:axId val="51011584"/>
        <c:axId val="51013504"/>
      </c:scatterChart>
      <c:valAx>
        <c:axId val="51011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51013504"/>
        <c:crosses val="autoZero"/>
        <c:crossBetween val="midCat"/>
      </c:valAx>
      <c:valAx>
        <c:axId val="5101350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7.4999999999999997E-2"/>
              <c:y val="0.19688065033537475"/>
            </c:manualLayout>
          </c:layout>
        </c:title>
        <c:numFmt formatCode="General" sourceLinked="1"/>
        <c:tickLblPos val="nextTo"/>
        <c:crossAx val="5101158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856933508311458"/>
          <c:y val="0.64795603674540692"/>
          <c:w val="0.26976399825021874"/>
          <c:h val="8.3717191601049873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'new-order(outliers)'!$B$2:$B$101</c:f>
              <c:numCache>
                <c:formatCode>General</c:formatCode>
                <c:ptCount val="100"/>
                <c:pt idx="0">
                  <c:v>18.186</c:v>
                </c:pt>
                <c:pt idx="1">
                  <c:v>4.8929999999999998</c:v>
                </c:pt>
                <c:pt idx="2">
                  <c:v>16.954999999999998</c:v>
                </c:pt>
                <c:pt idx="3">
                  <c:v>8.657</c:v>
                </c:pt>
                <c:pt idx="4">
                  <c:v>5.1109999999999998</c:v>
                </c:pt>
                <c:pt idx="5">
                  <c:v>14.273</c:v>
                </c:pt>
                <c:pt idx="6">
                  <c:v>19.212</c:v>
                </c:pt>
                <c:pt idx="7">
                  <c:v>5.423</c:v>
                </c:pt>
                <c:pt idx="8">
                  <c:v>15.337999999999999</c:v>
                </c:pt>
                <c:pt idx="9">
                  <c:v>7.2389999999999999</c:v>
                </c:pt>
                <c:pt idx="10">
                  <c:v>15.712999999999999</c:v>
                </c:pt>
                <c:pt idx="11">
                  <c:v>16.042999999999999</c:v>
                </c:pt>
                <c:pt idx="12">
                  <c:v>14.233000000000001</c:v>
                </c:pt>
                <c:pt idx="13">
                  <c:v>3.589</c:v>
                </c:pt>
                <c:pt idx="14">
                  <c:v>14.632</c:v>
                </c:pt>
                <c:pt idx="15">
                  <c:v>7.1710000000000003</c:v>
                </c:pt>
                <c:pt idx="16">
                  <c:v>0</c:v>
                </c:pt>
                <c:pt idx="17">
                  <c:v>9.8109999999999999</c:v>
                </c:pt>
                <c:pt idx="18">
                  <c:v>0</c:v>
                </c:pt>
                <c:pt idx="19">
                  <c:v>0</c:v>
                </c:pt>
                <c:pt idx="20">
                  <c:v>11.446</c:v>
                </c:pt>
                <c:pt idx="21">
                  <c:v>22.004999999999999</c:v>
                </c:pt>
                <c:pt idx="22">
                  <c:v>3.448</c:v>
                </c:pt>
                <c:pt idx="23">
                  <c:v>15.36</c:v>
                </c:pt>
                <c:pt idx="24">
                  <c:v>7.6189999999999998</c:v>
                </c:pt>
                <c:pt idx="25">
                  <c:v>6.26</c:v>
                </c:pt>
                <c:pt idx="26">
                  <c:v>13.114000000000001</c:v>
                </c:pt>
                <c:pt idx="27">
                  <c:v>22.216999999999999</c:v>
                </c:pt>
                <c:pt idx="28">
                  <c:v>9.0280000000000005</c:v>
                </c:pt>
                <c:pt idx="29">
                  <c:v>12.061999999999999</c:v>
                </c:pt>
                <c:pt idx="30">
                  <c:v>4.5259999999999998</c:v>
                </c:pt>
                <c:pt idx="31">
                  <c:v>10.042</c:v>
                </c:pt>
                <c:pt idx="32">
                  <c:v>10.909000000000001</c:v>
                </c:pt>
                <c:pt idx="33">
                  <c:v>14.278</c:v>
                </c:pt>
                <c:pt idx="34">
                  <c:v>16.157</c:v>
                </c:pt>
                <c:pt idx="35">
                  <c:v>10.773</c:v>
                </c:pt>
                <c:pt idx="36">
                  <c:v>8.9380000000000006</c:v>
                </c:pt>
                <c:pt idx="37">
                  <c:v>13.224</c:v>
                </c:pt>
                <c:pt idx="38">
                  <c:v>6.702</c:v>
                </c:pt>
                <c:pt idx="39">
                  <c:v>6.6139999999999999</c:v>
                </c:pt>
                <c:pt idx="40">
                  <c:v>19.597000000000001</c:v>
                </c:pt>
                <c:pt idx="41">
                  <c:v>6.7969999999999997</c:v>
                </c:pt>
                <c:pt idx="42">
                  <c:v>9.3119999999999994</c:v>
                </c:pt>
                <c:pt idx="43">
                  <c:v>24.416</c:v>
                </c:pt>
                <c:pt idx="44">
                  <c:v>20.239000000000001</c:v>
                </c:pt>
                <c:pt idx="45">
                  <c:v>4.3179999999999996</c:v>
                </c:pt>
                <c:pt idx="46">
                  <c:v>7.71</c:v>
                </c:pt>
                <c:pt idx="47">
                  <c:v>3.8380000000000001</c:v>
                </c:pt>
                <c:pt idx="48">
                  <c:v>10.051</c:v>
                </c:pt>
                <c:pt idx="49">
                  <c:v>5.6890000000000001</c:v>
                </c:pt>
                <c:pt idx="50">
                  <c:v>17.616</c:v>
                </c:pt>
                <c:pt idx="51">
                  <c:v>8.51</c:v>
                </c:pt>
                <c:pt idx="52">
                  <c:v>0</c:v>
                </c:pt>
                <c:pt idx="53">
                  <c:v>6.0060000000000002</c:v>
                </c:pt>
                <c:pt idx="54">
                  <c:v>10.147</c:v>
                </c:pt>
                <c:pt idx="55">
                  <c:v>0</c:v>
                </c:pt>
                <c:pt idx="56">
                  <c:v>0</c:v>
                </c:pt>
                <c:pt idx="57">
                  <c:v>7.4249999999999998</c:v>
                </c:pt>
                <c:pt idx="58">
                  <c:v>11.706</c:v>
                </c:pt>
                <c:pt idx="59">
                  <c:v>13.442</c:v>
                </c:pt>
                <c:pt idx="60">
                  <c:v>21.015999999999998</c:v>
                </c:pt>
                <c:pt idx="61">
                  <c:v>7.8159999999999998</c:v>
                </c:pt>
                <c:pt idx="62">
                  <c:v>10.167999999999999</c:v>
                </c:pt>
                <c:pt idx="63">
                  <c:v>4.3339999999999996</c:v>
                </c:pt>
                <c:pt idx="64">
                  <c:v>0</c:v>
                </c:pt>
                <c:pt idx="65">
                  <c:v>14.526999999999999</c:v>
                </c:pt>
                <c:pt idx="66">
                  <c:v>3.694</c:v>
                </c:pt>
                <c:pt idx="67">
                  <c:v>15.396000000000001</c:v>
                </c:pt>
                <c:pt idx="68">
                  <c:v>5.0730000000000004</c:v>
                </c:pt>
                <c:pt idx="69">
                  <c:v>17.271000000000001</c:v>
                </c:pt>
                <c:pt idx="70">
                  <c:v>0</c:v>
                </c:pt>
                <c:pt idx="71">
                  <c:v>9.3870000000000005</c:v>
                </c:pt>
                <c:pt idx="72">
                  <c:v>15.052</c:v>
                </c:pt>
                <c:pt idx="73">
                  <c:v>25.341000000000001</c:v>
                </c:pt>
                <c:pt idx="74">
                  <c:v>5.08</c:v>
                </c:pt>
                <c:pt idx="75">
                  <c:v>16.088999999999999</c:v>
                </c:pt>
                <c:pt idx="76">
                  <c:v>14.42</c:v>
                </c:pt>
                <c:pt idx="77">
                  <c:v>3.5870000000000002</c:v>
                </c:pt>
                <c:pt idx="78">
                  <c:v>8.1080000000000005</c:v>
                </c:pt>
                <c:pt idx="79">
                  <c:v>16.675000000000001</c:v>
                </c:pt>
                <c:pt idx="80">
                  <c:v>12.912000000000001</c:v>
                </c:pt>
                <c:pt idx="81">
                  <c:v>0</c:v>
                </c:pt>
                <c:pt idx="82">
                  <c:v>3.258</c:v>
                </c:pt>
                <c:pt idx="83">
                  <c:v>5.9829999999999997</c:v>
                </c:pt>
                <c:pt idx="84">
                  <c:v>30.675000000000001</c:v>
                </c:pt>
                <c:pt idx="85">
                  <c:v>11.385</c:v>
                </c:pt>
                <c:pt idx="86">
                  <c:v>16.062999999999999</c:v>
                </c:pt>
                <c:pt idx="87">
                  <c:v>9.6880000000000006</c:v>
                </c:pt>
                <c:pt idx="88">
                  <c:v>13.129</c:v>
                </c:pt>
                <c:pt idx="89">
                  <c:v>4.6829999999999998</c:v>
                </c:pt>
                <c:pt idx="90">
                  <c:v>3.71</c:v>
                </c:pt>
                <c:pt idx="91">
                  <c:v>9.1850000000000005</c:v>
                </c:pt>
                <c:pt idx="92">
                  <c:v>4.0209999999999999</c:v>
                </c:pt>
                <c:pt idx="93">
                  <c:v>13.183</c:v>
                </c:pt>
                <c:pt idx="94">
                  <c:v>4.6479999999999997</c:v>
                </c:pt>
                <c:pt idx="95">
                  <c:v>10.304</c:v>
                </c:pt>
                <c:pt idx="96">
                  <c:v>13.138999999999999</c:v>
                </c:pt>
                <c:pt idx="97">
                  <c:v>8.532</c:v>
                </c:pt>
                <c:pt idx="98">
                  <c:v>13.477</c:v>
                </c:pt>
                <c:pt idx="99">
                  <c:v>15.146000000000001</c:v>
                </c:pt>
              </c:numCache>
            </c:numRef>
          </c:xVal>
          <c:yVal>
            <c:numRef>
              <c:f>'new-order(outliers)'!$B$2:$B$101</c:f>
              <c:numCache>
                <c:formatCode>General</c:formatCode>
                <c:ptCount val="100"/>
                <c:pt idx="0">
                  <c:v>18.186</c:v>
                </c:pt>
                <c:pt idx="1">
                  <c:v>4.8929999999999998</c:v>
                </c:pt>
                <c:pt idx="2">
                  <c:v>16.954999999999998</c:v>
                </c:pt>
                <c:pt idx="3">
                  <c:v>8.657</c:v>
                </c:pt>
                <c:pt idx="4">
                  <c:v>5.1109999999999998</c:v>
                </c:pt>
                <c:pt idx="5">
                  <c:v>14.273</c:v>
                </c:pt>
                <c:pt idx="6">
                  <c:v>19.212</c:v>
                </c:pt>
                <c:pt idx="7">
                  <c:v>5.423</c:v>
                </c:pt>
                <c:pt idx="8">
                  <c:v>15.337999999999999</c:v>
                </c:pt>
                <c:pt idx="9">
                  <c:v>7.2389999999999999</c:v>
                </c:pt>
                <c:pt idx="10">
                  <c:v>15.712999999999999</c:v>
                </c:pt>
                <c:pt idx="11">
                  <c:v>16.042999999999999</c:v>
                </c:pt>
                <c:pt idx="12">
                  <c:v>14.233000000000001</c:v>
                </c:pt>
                <c:pt idx="13">
                  <c:v>3.589</c:v>
                </c:pt>
                <c:pt idx="14">
                  <c:v>14.632</c:v>
                </c:pt>
                <c:pt idx="15">
                  <c:v>7.1710000000000003</c:v>
                </c:pt>
                <c:pt idx="16">
                  <c:v>0</c:v>
                </c:pt>
                <c:pt idx="17">
                  <c:v>9.8109999999999999</c:v>
                </c:pt>
                <c:pt idx="18">
                  <c:v>0</c:v>
                </c:pt>
                <c:pt idx="19">
                  <c:v>0</c:v>
                </c:pt>
                <c:pt idx="20">
                  <c:v>11.446</c:v>
                </c:pt>
                <c:pt idx="21">
                  <c:v>22.004999999999999</c:v>
                </c:pt>
                <c:pt idx="22">
                  <c:v>3.448</c:v>
                </c:pt>
                <c:pt idx="23">
                  <c:v>15.36</c:v>
                </c:pt>
                <c:pt idx="24">
                  <c:v>7.6189999999999998</c:v>
                </c:pt>
                <c:pt idx="25">
                  <c:v>6.26</c:v>
                </c:pt>
                <c:pt idx="26">
                  <c:v>13.114000000000001</c:v>
                </c:pt>
                <c:pt idx="27">
                  <c:v>22.216999999999999</c:v>
                </c:pt>
                <c:pt idx="28">
                  <c:v>9.0280000000000005</c:v>
                </c:pt>
                <c:pt idx="29">
                  <c:v>12.061999999999999</c:v>
                </c:pt>
                <c:pt idx="30">
                  <c:v>4.5259999999999998</c:v>
                </c:pt>
                <c:pt idx="31">
                  <c:v>10.042</c:v>
                </c:pt>
                <c:pt idx="32">
                  <c:v>10.909000000000001</c:v>
                </c:pt>
                <c:pt idx="33">
                  <c:v>14.278</c:v>
                </c:pt>
                <c:pt idx="34">
                  <c:v>16.157</c:v>
                </c:pt>
                <c:pt idx="35">
                  <c:v>10.773</c:v>
                </c:pt>
                <c:pt idx="36">
                  <c:v>8.9380000000000006</c:v>
                </c:pt>
                <c:pt idx="37">
                  <c:v>13.224</c:v>
                </c:pt>
                <c:pt idx="38">
                  <c:v>6.702</c:v>
                </c:pt>
                <c:pt idx="39">
                  <c:v>6.6139999999999999</c:v>
                </c:pt>
                <c:pt idx="40">
                  <c:v>19.597000000000001</c:v>
                </c:pt>
                <c:pt idx="41">
                  <c:v>6.7969999999999997</c:v>
                </c:pt>
                <c:pt idx="42">
                  <c:v>9.3119999999999994</c:v>
                </c:pt>
                <c:pt idx="43">
                  <c:v>24.416</c:v>
                </c:pt>
                <c:pt idx="44">
                  <c:v>20.239000000000001</c:v>
                </c:pt>
                <c:pt idx="45">
                  <c:v>4.3179999999999996</c:v>
                </c:pt>
                <c:pt idx="46">
                  <c:v>7.71</c:v>
                </c:pt>
                <c:pt idx="47">
                  <c:v>3.8380000000000001</c:v>
                </c:pt>
                <c:pt idx="48">
                  <c:v>10.051</c:v>
                </c:pt>
                <c:pt idx="49">
                  <c:v>5.6890000000000001</c:v>
                </c:pt>
                <c:pt idx="50">
                  <c:v>17.616</c:v>
                </c:pt>
                <c:pt idx="51">
                  <c:v>8.51</c:v>
                </c:pt>
                <c:pt idx="52">
                  <c:v>0</c:v>
                </c:pt>
                <c:pt idx="53">
                  <c:v>6.0060000000000002</c:v>
                </c:pt>
                <c:pt idx="54">
                  <c:v>10.147</c:v>
                </c:pt>
                <c:pt idx="55">
                  <c:v>0</c:v>
                </c:pt>
                <c:pt idx="56">
                  <c:v>0</c:v>
                </c:pt>
                <c:pt idx="57">
                  <c:v>7.4249999999999998</c:v>
                </c:pt>
                <c:pt idx="58">
                  <c:v>11.706</c:v>
                </c:pt>
                <c:pt idx="59">
                  <c:v>13.442</c:v>
                </c:pt>
                <c:pt idx="60">
                  <c:v>21.015999999999998</c:v>
                </c:pt>
                <c:pt idx="61">
                  <c:v>7.8159999999999998</c:v>
                </c:pt>
                <c:pt idx="62">
                  <c:v>10.167999999999999</c:v>
                </c:pt>
                <c:pt idx="63">
                  <c:v>4.3339999999999996</c:v>
                </c:pt>
                <c:pt idx="64">
                  <c:v>0</c:v>
                </c:pt>
                <c:pt idx="65">
                  <c:v>14.526999999999999</c:v>
                </c:pt>
                <c:pt idx="66">
                  <c:v>3.694</c:v>
                </c:pt>
                <c:pt idx="67">
                  <c:v>15.396000000000001</c:v>
                </c:pt>
                <c:pt idx="68">
                  <c:v>5.0730000000000004</c:v>
                </c:pt>
                <c:pt idx="69">
                  <c:v>17.271000000000001</c:v>
                </c:pt>
                <c:pt idx="70">
                  <c:v>0</c:v>
                </c:pt>
                <c:pt idx="71">
                  <c:v>9.3870000000000005</c:v>
                </c:pt>
                <c:pt idx="72">
                  <c:v>15.052</c:v>
                </c:pt>
                <c:pt idx="73">
                  <c:v>25.341000000000001</c:v>
                </c:pt>
                <c:pt idx="74">
                  <c:v>5.08</c:v>
                </c:pt>
                <c:pt idx="75">
                  <c:v>16.088999999999999</c:v>
                </c:pt>
                <c:pt idx="76">
                  <c:v>14.42</c:v>
                </c:pt>
                <c:pt idx="77">
                  <c:v>3.5870000000000002</c:v>
                </c:pt>
                <c:pt idx="78">
                  <c:v>8.1080000000000005</c:v>
                </c:pt>
                <c:pt idx="79">
                  <c:v>16.675000000000001</c:v>
                </c:pt>
                <c:pt idx="80">
                  <c:v>12.912000000000001</c:v>
                </c:pt>
                <c:pt idx="81">
                  <c:v>0</c:v>
                </c:pt>
                <c:pt idx="82">
                  <c:v>3.258</c:v>
                </c:pt>
                <c:pt idx="83">
                  <c:v>5.9829999999999997</c:v>
                </c:pt>
                <c:pt idx="84">
                  <c:v>30.675000000000001</c:v>
                </c:pt>
                <c:pt idx="85">
                  <c:v>11.385</c:v>
                </c:pt>
                <c:pt idx="86">
                  <c:v>16.062999999999999</c:v>
                </c:pt>
                <c:pt idx="87">
                  <c:v>9.6880000000000006</c:v>
                </c:pt>
                <c:pt idx="88">
                  <c:v>13.129</c:v>
                </c:pt>
                <c:pt idx="89">
                  <c:v>4.6829999999999998</c:v>
                </c:pt>
                <c:pt idx="90">
                  <c:v>3.71</c:v>
                </c:pt>
                <c:pt idx="91">
                  <c:v>9.1850000000000005</c:v>
                </c:pt>
                <c:pt idx="92">
                  <c:v>4.0209999999999999</c:v>
                </c:pt>
                <c:pt idx="93">
                  <c:v>13.183</c:v>
                </c:pt>
                <c:pt idx="94">
                  <c:v>4.6479999999999997</c:v>
                </c:pt>
                <c:pt idx="95">
                  <c:v>10.304</c:v>
                </c:pt>
                <c:pt idx="96">
                  <c:v>13.138999999999999</c:v>
                </c:pt>
                <c:pt idx="97">
                  <c:v>8.532</c:v>
                </c:pt>
                <c:pt idx="98">
                  <c:v>13.477</c:v>
                </c:pt>
                <c:pt idx="99">
                  <c:v>15.146000000000001</c:v>
                </c:pt>
              </c:numCache>
            </c:numRef>
          </c:yVal>
          <c:smooth val="1"/>
        </c:ser>
        <c:axId val="93072000"/>
        <c:axId val="93132288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'new-order(outliers)'!$B$2:$B$101</c:f>
              <c:numCache>
                <c:formatCode>General</c:formatCode>
                <c:ptCount val="100"/>
                <c:pt idx="0">
                  <c:v>18.186</c:v>
                </c:pt>
                <c:pt idx="1">
                  <c:v>4.8929999999999998</c:v>
                </c:pt>
                <c:pt idx="2">
                  <c:v>16.954999999999998</c:v>
                </c:pt>
                <c:pt idx="3">
                  <c:v>8.657</c:v>
                </c:pt>
                <c:pt idx="4">
                  <c:v>5.1109999999999998</c:v>
                </c:pt>
                <c:pt idx="5">
                  <c:v>14.273</c:v>
                </c:pt>
                <c:pt idx="6">
                  <c:v>19.212</c:v>
                </c:pt>
                <c:pt idx="7">
                  <c:v>5.423</c:v>
                </c:pt>
                <c:pt idx="8">
                  <c:v>15.337999999999999</c:v>
                </c:pt>
                <c:pt idx="9">
                  <c:v>7.2389999999999999</c:v>
                </c:pt>
                <c:pt idx="10">
                  <c:v>15.712999999999999</c:v>
                </c:pt>
                <c:pt idx="11">
                  <c:v>16.042999999999999</c:v>
                </c:pt>
                <c:pt idx="12">
                  <c:v>14.233000000000001</c:v>
                </c:pt>
                <c:pt idx="13">
                  <c:v>3.589</c:v>
                </c:pt>
                <c:pt idx="14">
                  <c:v>14.632</c:v>
                </c:pt>
                <c:pt idx="15">
                  <c:v>7.1710000000000003</c:v>
                </c:pt>
                <c:pt idx="16">
                  <c:v>0</c:v>
                </c:pt>
                <c:pt idx="17">
                  <c:v>9.8109999999999999</c:v>
                </c:pt>
                <c:pt idx="18">
                  <c:v>0</c:v>
                </c:pt>
                <c:pt idx="19">
                  <c:v>0</c:v>
                </c:pt>
                <c:pt idx="20">
                  <c:v>11.446</c:v>
                </c:pt>
                <c:pt idx="21">
                  <c:v>22.004999999999999</c:v>
                </c:pt>
                <c:pt idx="22">
                  <c:v>3.448</c:v>
                </c:pt>
                <c:pt idx="23">
                  <c:v>15.36</c:v>
                </c:pt>
                <c:pt idx="24">
                  <c:v>7.6189999999999998</c:v>
                </c:pt>
                <c:pt idx="25">
                  <c:v>6.26</c:v>
                </c:pt>
                <c:pt idx="26">
                  <c:v>13.114000000000001</c:v>
                </c:pt>
                <c:pt idx="27">
                  <c:v>22.216999999999999</c:v>
                </c:pt>
                <c:pt idx="28">
                  <c:v>9.0280000000000005</c:v>
                </c:pt>
                <c:pt idx="29">
                  <c:v>12.061999999999999</c:v>
                </c:pt>
                <c:pt idx="30">
                  <c:v>4.5259999999999998</c:v>
                </c:pt>
                <c:pt idx="31">
                  <c:v>10.042</c:v>
                </c:pt>
                <c:pt idx="32">
                  <c:v>10.909000000000001</c:v>
                </c:pt>
                <c:pt idx="33">
                  <c:v>14.278</c:v>
                </c:pt>
                <c:pt idx="34">
                  <c:v>16.157</c:v>
                </c:pt>
                <c:pt idx="35">
                  <c:v>10.773</c:v>
                </c:pt>
                <c:pt idx="36">
                  <c:v>8.9380000000000006</c:v>
                </c:pt>
                <c:pt idx="37">
                  <c:v>13.224</c:v>
                </c:pt>
                <c:pt idx="38">
                  <c:v>6.702</c:v>
                </c:pt>
                <c:pt idx="39">
                  <c:v>6.6139999999999999</c:v>
                </c:pt>
                <c:pt idx="40">
                  <c:v>19.597000000000001</c:v>
                </c:pt>
                <c:pt idx="41">
                  <c:v>6.7969999999999997</c:v>
                </c:pt>
                <c:pt idx="42">
                  <c:v>9.3119999999999994</c:v>
                </c:pt>
                <c:pt idx="43">
                  <c:v>24.416</c:v>
                </c:pt>
                <c:pt idx="44">
                  <c:v>20.239000000000001</c:v>
                </c:pt>
                <c:pt idx="45">
                  <c:v>4.3179999999999996</c:v>
                </c:pt>
                <c:pt idx="46">
                  <c:v>7.71</c:v>
                </c:pt>
                <c:pt idx="47">
                  <c:v>3.8380000000000001</c:v>
                </c:pt>
                <c:pt idx="48">
                  <c:v>10.051</c:v>
                </c:pt>
                <c:pt idx="49">
                  <c:v>5.6890000000000001</c:v>
                </c:pt>
                <c:pt idx="50">
                  <c:v>17.616</c:v>
                </c:pt>
                <c:pt idx="51">
                  <c:v>8.51</c:v>
                </c:pt>
                <c:pt idx="52">
                  <c:v>0</c:v>
                </c:pt>
                <c:pt idx="53">
                  <c:v>6.0060000000000002</c:v>
                </c:pt>
                <c:pt idx="54">
                  <c:v>10.147</c:v>
                </c:pt>
                <c:pt idx="55">
                  <c:v>0</c:v>
                </c:pt>
                <c:pt idx="56">
                  <c:v>0</c:v>
                </c:pt>
                <c:pt idx="57">
                  <c:v>7.4249999999999998</c:v>
                </c:pt>
                <c:pt idx="58">
                  <c:v>11.706</c:v>
                </c:pt>
                <c:pt idx="59">
                  <c:v>13.442</c:v>
                </c:pt>
                <c:pt idx="60">
                  <c:v>21.015999999999998</c:v>
                </c:pt>
                <c:pt idx="61">
                  <c:v>7.8159999999999998</c:v>
                </c:pt>
                <c:pt idx="62">
                  <c:v>10.167999999999999</c:v>
                </c:pt>
                <c:pt idx="63">
                  <c:v>4.3339999999999996</c:v>
                </c:pt>
                <c:pt idx="64">
                  <c:v>0</c:v>
                </c:pt>
                <c:pt idx="65">
                  <c:v>14.526999999999999</c:v>
                </c:pt>
                <c:pt idx="66">
                  <c:v>3.694</c:v>
                </c:pt>
                <c:pt idx="67">
                  <c:v>15.396000000000001</c:v>
                </c:pt>
                <c:pt idx="68">
                  <c:v>5.0730000000000004</c:v>
                </c:pt>
                <c:pt idx="69">
                  <c:v>17.271000000000001</c:v>
                </c:pt>
                <c:pt idx="70">
                  <c:v>0</c:v>
                </c:pt>
                <c:pt idx="71">
                  <c:v>9.3870000000000005</c:v>
                </c:pt>
                <c:pt idx="72">
                  <c:v>15.052</c:v>
                </c:pt>
                <c:pt idx="73">
                  <c:v>25.341000000000001</c:v>
                </c:pt>
                <c:pt idx="74">
                  <c:v>5.08</c:v>
                </c:pt>
                <c:pt idx="75">
                  <c:v>16.088999999999999</c:v>
                </c:pt>
                <c:pt idx="76">
                  <c:v>14.42</c:v>
                </c:pt>
                <c:pt idx="77">
                  <c:v>3.5870000000000002</c:v>
                </c:pt>
                <c:pt idx="78">
                  <c:v>8.1080000000000005</c:v>
                </c:pt>
                <c:pt idx="79">
                  <c:v>16.675000000000001</c:v>
                </c:pt>
                <c:pt idx="80">
                  <c:v>12.912000000000001</c:v>
                </c:pt>
                <c:pt idx="81">
                  <c:v>0</c:v>
                </c:pt>
                <c:pt idx="82">
                  <c:v>3.258</c:v>
                </c:pt>
                <c:pt idx="83">
                  <c:v>5.9829999999999997</c:v>
                </c:pt>
                <c:pt idx="84">
                  <c:v>30.675000000000001</c:v>
                </c:pt>
                <c:pt idx="85">
                  <c:v>11.385</c:v>
                </c:pt>
                <c:pt idx="86">
                  <c:v>16.062999999999999</c:v>
                </c:pt>
                <c:pt idx="87">
                  <c:v>9.6880000000000006</c:v>
                </c:pt>
                <c:pt idx="88">
                  <c:v>13.129</c:v>
                </c:pt>
                <c:pt idx="89">
                  <c:v>4.6829999999999998</c:v>
                </c:pt>
                <c:pt idx="90">
                  <c:v>3.71</c:v>
                </c:pt>
                <c:pt idx="91">
                  <c:v>9.1850000000000005</c:v>
                </c:pt>
                <c:pt idx="92">
                  <c:v>4.0209999999999999</c:v>
                </c:pt>
                <c:pt idx="93">
                  <c:v>13.183</c:v>
                </c:pt>
                <c:pt idx="94">
                  <c:v>4.6479999999999997</c:v>
                </c:pt>
                <c:pt idx="95">
                  <c:v>10.304</c:v>
                </c:pt>
                <c:pt idx="96">
                  <c:v>13.138999999999999</c:v>
                </c:pt>
                <c:pt idx="97">
                  <c:v>8.532</c:v>
                </c:pt>
                <c:pt idx="98">
                  <c:v>13.477</c:v>
                </c:pt>
                <c:pt idx="99">
                  <c:v>15.146000000000001</c:v>
                </c:pt>
              </c:numCache>
            </c:numRef>
          </c:xVal>
          <c:yVal>
            <c:numRef>
              <c:f>'new-order(outliers)'!$F$2:$F$101</c:f>
              <c:numCache>
                <c:formatCode>General</c:formatCode>
                <c:ptCount val="100"/>
                <c:pt idx="0">
                  <c:v>13.917999999999999</c:v>
                </c:pt>
                <c:pt idx="1">
                  <c:v>4.8280000000000003</c:v>
                </c:pt>
                <c:pt idx="2">
                  <c:v>13.457000000000001</c:v>
                </c:pt>
                <c:pt idx="3">
                  <c:v>5.99</c:v>
                </c:pt>
                <c:pt idx="4">
                  <c:v>2.7440000000000002</c:v>
                </c:pt>
                <c:pt idx="5">
                  <c:v>9.7490000000000006</c:v>
                </c:pt>
                <c:pt idx="6">
                  <c:v>13.574999999999999</c:v>
                </c:pt>
                <c:pt idx="7">
                  <c:v>4.67</c:v>
                </c:pt>
                <c:pt idx="8">
                  <c:v>12.401</c:v>
                </c:pt>
                <c:pt idx="9">
                  <c:v>4.8550000000000004</c:v>
                </c:pt>
                <c:pt idx="10">
                  <c:v>12.973000000000001</c:v>
                </c:pt>
                <c:pt idx="11">
                  <c:v>11.33</c:v>
                </c:pt>
                <c:pt idx="12">
                  <c:v>12.294</c:v>
                </c:pt>
                <c:pt idx="13">
                  <c:v>1.141</c:v>
                </c:pt>
                <c:pt idx="14">
                  <c:v>12.672000000000001</c:v>
                </c:pt>
                <c:pt idx="15">
                  <c:v>3.335</c:v>
                </c:pt>
                <c:pt idx="16">
                  <c:v>0</c:v>
                </c:pt>
                <c:pt idx="17">
                  <c:v>7.9560000000000004</c:v>
                </c:pt>
                <c:pt idx="18">
                  <c:v>0</c:v>
                </c:pt>
                <c:pt idx="19">
                  <c:v>0</c:v>
                </c:pt>
                <c:pt idx="20">
                  <c:v>8.0739999999999998</c:v>
                </c:pt>
                <c:pt idx="21">
                  <c:v>13.923</c:v>
                </c:pt>
                <c:pt idx="22">
                  <c:v>1.575</c:v>
                </c:pt>
                <c:pt idx="23">
                  <c:v>13.847</c:v>
                </c:pt>
                <c:pt idx="24">
                  <c:v>5.6859999999999999</c:v>
                </c:pt>
                <c:pt idx="25">
                  <c:v>3.3809999999999998</c:v>
                </c:pt>
                <c:pt idx="26">
                  <c:v>9.3209999999999997</c:v>
                </c:pt>
                <c:pt idx="27">
                  <c:v>11.048</c:v>
                </c:pt>
                <c:pt idx="28">
                  <c:v>6.9279999999999999</c:v>
                </c:pt>
                <c:pt idx="29">
                  <c:v>9.6630000000000003</c:v>
                </c:pt>
                <c:pt idx="30">
                  <c:v>4.0650000000000004</c:v>
                </c:pt>
                <c:pt idx="31">
                  <c:v>9.2940000000000005</c:v>
                </c:pt>
                <c:pt idx="32">
                  <c:v>7.782</c:v>
                </c:pt>
                <c:pt idx="33">
                  <c:v>12.266999999999999</c:v>
                </c:pt>
                <c:pt idx="34">
                  <c:v>10.427</c:v>
                </c:pt>
                <c:pt idx="35">
                  <c:v>8.0269999999999992</c:v>
                </c:pt>
                <c:pt idx="36">
                  <c:v>7.1879999999999997</c:v>
                </c:pt>
                <c:pt idx="37">
                  <c:v>9.2710000000000008</c:v>
                </c:pt>
                <c:pt idx="38">
                  <c:v>5.42</c:v>
                </c:pt>
                <c:pt idx="39">
                  <c:v>4.7709999999999999</c:v>
                </c:pt>
                <c:pt idx="40">
                  <c:v>12.976000000000001</c:v>
                </c:pt>
                <c:pt idx="41">
                  <c:v>5.9169999999999998</c:v>
                </c:pt>
                <c:pt idx="42">
                  <c:v>5.7610000000000001</c:v>
                </c:pt>
                <c:pt idx="43">
                  <c:v>14.510999999999999</c:v>
                </c:pt>
                <c:pt idx="44">
                  <c:v>11.941000000000001</c:v>
                </c:pt>
                <c:pt idx="45">
                  <c:v>2.0569999999999999</c:v>
                </c:pt>
                <c:pt idx="46">
                  <c:v>6.5170000000000003</c:v>
                </c:pt>
                <c:pt idx="47">
                  <c:v>3.117</c:v>
                </c:pt>
                <c:pt idx="48">
                  <c:v>6.4219999999999997</c:v>
                </c:pt>
                <c:pt idx="49">
                  <c:v>2.0259999999999998</c:v>
                </c:pt>
                <c:pt idx="50">
                  <c:v>15.003</c:v>
                </c:pt>
                <c:pt idx="51">
                  <c:v>8.6809999999999992</c:v>
                </c:pt>
                <c:pt idx="52">
                  <c:v>0</c:v>
                </c:pt>
                <c:pt idx="53">
                  <c:v>5.3559999999999999</c:v>
                </c:pt>
                <c:pt idx="54">
                  <c:v>8.4610000000000003</c:v>
                </c:pt>
                <c:pt idx="55">
                  <c:v>0</c:v>
                </c:pt>
                <c:pt idx="56">
                  <c:v>0</c:v>
                </c:pt>
                <c:pt idx="57">
                  <c:v>5.1760000000000002</c:v>
                </c:pt>
                <c:pt idx="58">
                  <c:v>10.132999999999999</c:v>
                </c:pt>
                <c:pt idx="59">
                  <c:v>12.391</c:v>
                </c:pt>
                <c:pt idx="60">
                  <c:v>17.433</c:v>
                </c:pt>
                <c:pt idx="61">
                  <c:v>5.62</c:v>
                </c:pt>
                <c:pt idx="62">
                  <c:v>8.2560000000000002</c:v>
                </c:pt>
                <c:pt idx="63">
                  <c:v>5.4470000000000001</c:v>
                </c:pt>
                <c:pt idx="64">
                  <c:v>0</c:v>
                </c:pt>
                <c:pt idx="65">
                  <c:v>11.237</c:v>
                </c:pt>
                <c:pt idx="66">
                  <c:v>3.2949999999999999</c:v>
                </c:pt>
                <c:pt idx="67">
                  <c:v>12.143000000000001</c:v>
                </c:pt>
                <c:pt idx="68">
                  <c:v>2.2240000000000002</c:v>
                </c:pt>
                <c:pt idx="69">
                  <c:v>11.243</c:v>
                </c:pt>
                <c:pt idx="70">
                  <c:v>0</c:v>
                </c:pt>
                <c:pt idx="71">
                  <c:v>7.1550000000000002</c:v>
                </c:pt>
                <c:pt idx="72">
                  <c:v>10.66</c:v>
                </c:pt>
                <c:pt idx="73">
                  <c:v>16.273</c:v>
                </c:pt>
                <c:pt idx="74">
                  <c:v>3.1930000000000001</c:v>
                </c:pt>
                <c:pt idx="75">
                  <c:v>12.353999999999999</c:v>
                </c:pt>
                <c:pt idx="76">
                  <c:v>10.499000000000001</c:v>
                </c:pt>
                <c:pt idx="77">
                  <c:v>2.1720000000000002</c:v>
                </c:pt>
                <c:pt idx="78">
                  <c:v>5.2990000000000004</c:v>
                </c:pt>
                <c:pt idx="79">
                  <c:v>13.521000000000001</c:v>
                </c:pt>
                <c:pt idx="80">
                  <c:v>8.0269999999999992</c:v>
                </c:pt>
                <c:pt idx="81">
                  <c:v>0</c:v>
                </c:pt>
                <c:pt idx="82">
                  <c:v>1.1240000000000001</c:v>
                </c:pt>
                <c:pt idx="83">
                  <c:v>5.0170000000000003</c:v>
                </c:pt>
                <c:pt idx="84">
                  <c:v>18.573</c:v>
                </c:pt>
                <c:pt idx="85">
                  <c:v>9.4260000000000002</c:v>
                </c:pt>
                <c:pt idx="86">
                  <c:v>13.788</c:v>
                </c:pt>
                <c:pt idx="87">
                  <c:v>6.827</c:v>
                </c:pt>
                <c:pt idx="88">
                  <c:v>11.167</c:v>
                </c:pt>
                <c:pt idx="89">
                  <c:v>4.5970000000000004</c:v>
                </c:pt>
                <c:pt idx="90">
                  <c:v>3.4060000000000001</c:v>
                </c:pt>
                <c:pt idx="91">
                  <c:v>10.872</c:v>
                </c:pt>
                <c:pt idx="92">
                  <c:v>3.4790000000000001</c:v>
                </c:pt>
                <c:pt idx="93">
                  <c:v>14.359</c:v>
                </c:pt>
                <c:pt idx="94">
                  <c:v>5.2309999999999999</c:v>
                </c:pt>
                <c:pt idx="95">
                  <c:v>13.167999999999999</c:v>
                </c:pt>
                <c:pt idx="96">
                  <c:v>13.904</c:v>
                </c:pt>
                <c:pt idx="97">
                  <c:v>7.0549999999999997</c:v>
                </c:pt>
                <c:pt idx="98">
                  <c:v>12.834</c:v>
                </c:pt>
                <c:pt idx="99">
                  <c:v>11.695</c:v>
                </c:pt>
              </c:numCache>
            </c:numRef>
          </c:yVal>
        </c:ser>
        <c:axId val="93072000"/>
        <c:axId val="93132288"/>
      </c:scatterChart>
      <c:valAx>
        <c:axId val="93072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93132288"/>
        <c:crosses val="autoZero"/>
        <c:crossBetween val="midCat"/>
      </c:valAx>
      <c:valAx>
        <c:axId val="9313228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7.5000000000000011E-2"/>
              <c:y val="0.19688065033537475"/>
            </c:manualLayout>
          </c:layout>
        </c:title>
        <c:numFmt formatCode="General" sourceLinked="1"/>
        <c:tickLblPos val="nextTo"/>
        <c:crossAx val="9307200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856933508311469"/>
          <c:y val="0.64795603674540714"/>
          <c:w val="0.26976399825021885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'payment(10xfolds)'!$B$2:$B$151</c:f>
              <c:numCache>
                <c:formatCode>General</c:formatCode>
                <c:ptCount val="150"/>
                <c:pt idx="0">
                  <c:v>12.932</c:v>
                </c:pt>
                <c:pt idx="1">
                  <c:v>0</c:v>
                </c:pt>
                <c:pt idx="2">
                  <c:v>17.948</c:v>
                </c:pt>
                <c:pt idx="3">
                  <c:v>5.2</c:v>
                </c:pt>
                <c:pt idx="4">
                  <c:v>10.472</c:v>
                </c:pt>
                <c:pt idx="5">
                  <c:v>13.034000000000001</c:v>
                </c:pt>
                <c:pt idx="6">
                  <c:v>6.0789999999999997</c:v>
                </c:pt>
                <c:pt idx="7">
                  <c:v>16.466000000000001</c:v>
                </c:pt>
                <c:pt idx="8">
                  <c:v>5.32</c:v>
                </c:pt>
                <c:pt idx="9">
                  <c:v>7.0910000000000002</c:v>
                </c:pt>
                <c:pt idx="10">
                  <c:v>5.5570000000000004</c:v>
                </c:pt>
                <c:pt idx="11">
                  <c:v>16.446000000000002</c:v>
                </c:pt>
                <c:pt idx="12">
                  <c:v>10.186</c:v>
                </c:pt>
                <c:pt idx="13">
                  <c:v>14.862</c:v>
                </c:pt>
                <c:pt idx="14">
                  <c:v>11.544</c:v>
                </c:pt>
                <c:pt idx="15">
                  <c:v>6.0540000000000003</c:v>
                </c:pt>
                <c:pt idx="16">
                  <c:v>3.7839999999999998</c:v>
                </c:pt>
                <c:pt idx="17">
                  <c:v>6.835</c:v>
                </c:pt>
                <c:pt idx="18">
                  <c:v>2.7370000000000001</c:v>
                </c:pt>
                <c:pt idx="19">
                  <c:v>20.87</c:v>
                </c:pt>
                <c:pt idx="20">
                  <c:v>6.7149999999999999</c:v>
                </c:pt>
                <c:pt idx="21">
                  <c:v>4.8940000000000001</c:v>
                </c:pt>
                <c:pt idx="22">
                  <c:v>13.62</c:v>
                </c:pt>
                <c:pt idx="23">
                  <c:v>2.5329999999999999</c:v>
                </c:pt>
                <c:pt idx="24">
                  <c:v>4.8609999999999998</c:v>
                </c:pt>
                <c:pt idx="25">
                  <c:v>4.3579999999999997</c:v>
                </c:pt>
                <c:pt idx="26">
                  <c:v>13.385</c:v>
                </c:pt>
                <c:pt idx="27">
                  <c:v>2.0049999999999999</c:v>
                </c:pt>
                <c:pt idx="28">
                  <c:v>14.085000000000001</c:v>
                </c:pt>
                <c:pt idx="29">
                  <c:v>0</c:v>
                </c:pt>
                <c:pt idx="30">
                  <c:v>29.134</c:v>
                </c:pt>
                <c:pt idx="31">
                  <c:v>10.847</c:v>
                </c:pt>
                <c:pt idx="32">
                  <c:v>7.4720000000000004</c:v>
                </c:pt>
                <c:pt idx="33">
                  <c:v>8.5470000000000006</c:v>
                </c:pt>
                <c:pt idx="34">
                  <c:v>8.0530000000000008</c:v>
                </c:pt>
                <c:pt idx="35">
                  <c:v>18.603000000000002</c:v>
                </c:pt>
                <c:pt idx="36">
                  <c:v>0</c:v>
                </c:pt>
                <c:pt idx="37">
                  <c:v>6.74</c:v>
                </c:pt>
                <c:pt idx="38">
                  <c:v>10.042999999999999</c:v>
                </c:pt>
                <c:pt idx="39">
                  <c:v>10.004</c:v>
                </c:pt>
                <c:pt idx="40">
                  <c:v>8.3379999999999992</c:v>
                </c:pt>
                <c:pt idx="41">
                  <c:v>2.5459999999999998</c:v>
                </c:pt>
                <c:pt idx="42">
                  <c:v>13.084</c:v>
                </c:pt>
                <c:pt idx="43">
                  <c:v>12.489000000000001</c:v>
                </c:pt>
                <c:pt idx="44">
                  <c:v>13.241</c:v>
                </c:pt>
                <c:pt idx="45">
                  <c:v>8.532</c:v>
                </c:pt>
                <c:pt idx="46">
                  <c:v>4.242</c:v>
                </c:pt>
                <c:pt idx="47">
                  <c:v>2.911</c:v>
                </c:pt>
                <c:pt idx="48">
                  <c:v>7.05</c:v>
                </c:pt>
                <c:pt idx="49">
                  <c:v>0</c:v>
                </c:pt>
                <c:pt idx="50">
                  <c:v>24.786999999999999</c:v>
                </c:pt>
                <c:pt idx="51">
                  <c:v>20.616</c:v>
                </c:pt>
                <c:pt idx="52">
                  <c:v>9.32</c:v>
                </c:pt>
                <c:pt idx="53">
                  <c:v>3.851</c:v>
                </c:pt>
                <c:pt idx="54">
                  <c:v>22.885999999999999</c:v>
                </c:pt>
                <c:pt idx="55">
                  <c:v>2.8420000000000001</c:v>
                </c:pt>
                <c:pt idx="56">
                  <c:v>4.6269999999999998</c:v>
                </c:pt>
                <c:pt idx="57">
                  <c:v>4.5750000000000002</c:v>
                </c:pt>
                <c:pt idx="58">
                  <c:v>11.198</c:v>
                </c:pt>
                <c:pt idx="59">
                  <c:v>10.25</c:v>
                </c:pt>
                <c:pt idx="60">
                  <c:v>25.803000000000001</c:v>
                </c:pt>
                <c:pt idx="61">
                  <c:v>19.515999999999998</c:v>
                </c:pt>
                <c:pt idx="62">
                  <c:v>8.6189999999999998</c:v>
                </c:pt>
                <c:pt idx="63">
                  <c:v>2.8959999999999999</c:v>
                </c:pt>
                <c:pt idx="64">
                  <c:v>6.9029999999999996</c:v>
                </c:pt>
                <c:pt idx="65">
                  <c:v>29.279</c:v>
                </c:pt>
                <c:pt idx="66">
                  <c:v>4.0510000000000002</c:v>
                </c:pt>
                <c:pt idx="67">
                  <c:v>9.4580000000000002</c:v>
                </c:pt>
                <c:pt idx="68">
                  <c:v>0</c:v>
                </c:pt>
                <c:pt idx="69">
                  <c:v>13.412000000000001</c:v>
                </c:pt>
                <c:pt idx="70">
                  <c:v>15.250999999999999</c:v>
                </c:pt>
                <c:pt idx="71">
                  <c:v>20.873999999999999</c:v>
                </c:pt>
                <c:pt idx="72">
                  <c:v>7.2229999999999999</c:v>
                </c:pt>
                <c:pt idx="73">
                  <c:v>8.3510000000000009</c:v>
                </c:pt>
                <c:pt idx="74">
                  <c:v>13.355</c:v>
                </c:pt>
                <c:pt idx="75">
                  <c:v>9.8699999999999992</c:v>
                </c:pt>
                <c:pt idx="76">
                  <c:v>11.234</c:v>
                </c:pt>
                <c:pt idx="77">
                  <c:v>11.234999999999999</c:v>
                </c:pt>
                <c:pt idx="78">
                  <c:v>4.8710000000000004</c:v>
                </c:pt>
                <c:pt idx="79">
                  <c:v>3.9049999999999998</c:v>
                </c:pt>
                <c:pt idx="80">
                  <c:v>14.827</c:v>
                </c:pt>
                <c:pt idx="81">
                  <c:v>17.021999999999998</c:v>
                </c:pt>
                <c:pt idx="82">
                  <c:v>7.7350000000000003</c:v>
                </c:pt>
                <c:pt idx="83">
                  <c:v>2.8519999999999999</c:v>
                </c:pt>
                <c:pt idx="84">
                  <c:v>0</c:v>
                </c:pt>
                <c:pt idx="85">
                  <c:v>13.992000000000001</c:v>
                </c:pt>
                <c:pt idx="86">
                  <c:v>7.6550000000000002</c:v>
                </c:pt>
                <c:pt idx="87">
                  <c:v>19.256</c:v>
                </c:pt>
                <c:pt idx="88">
                  <c:v>9.3000000000000007</c:v>
                </c:pt>
                <c:pt idx="89">
                  <c:v>35.311999999999998</c:v>
                </c:pt>
                <c:pt idx="90">
                  <c:v>10.252000000000001</c:v>
                </c:pt>
                <c:pt idx="91">
                  <c:v>11.238</c:v>
                </c:pt>
                <c:pt idx="92">
                  <c:v>11.087999999999999</c:v>
                </c:pt>
                <c:pt idx="93">
                  <c:v>11.419</c:v>
                </c:pt>
                <c:pt idx="94">
                  <c:v>21.052</c:v>
                </c:pt>
                <c:pt idx="95">
                  <c:v>3.2669999999999999</c:v>
                </c:pt>
                <c:pt idx="96">
                  <c:v>8.3979999999999997</c:v>
                </c:pt>
                <c:pt idx="97">
                  <c:v>16.553999999999998</c:v>
                </c:pt>
                <c:pt idx="98">
                  <c:v>15.339</c:v>
                </c:pt>
                <c:pt idx="99">
                  <c:v>13.073</c:v>
                </c:pt>
                <c:pt idx="100">
                  <c:v>12.477</c:v>
                </c:pt>
                <c:pt idx="101">
                  <c:v>2.0819999999999999</c:v>
                </c:pt>
                <c:pt idx="102">
                  <c:v>2.669</c:v>
                </c:pt>
                <c:pt idx="103">
                  <c:v>10.718</c:v>
                </c:pt>
                <c:pt idx="104">
                  <c:v>2.488</c:v>
                </c:pt>
                <c:pt idx="105">
                  <c:v>13.601000000000001</c:v>
                </c:pt>
                <c:pt idx="106">
                  <c:v>5.5220000000000002</c:v>
                </c:pt>
                <c:pt idx="107">
                  <c:v>6.9980000000000002</c:v>
                </c:pt>
                <c:pt idx="108">
                  <c:v>2.1890000000000001</c:v>
                </c:pt>
                <c:pt idx="109">
                  <c:v>13.32</c:v>
                </c:pt>
                <c:pt idx="110">
                  <c:v>0</c:v>
                </c:pt>
                <c:pt idx="111">
                  <c:v>9.74</c:v>
                </c:pt>
                <c:pt idx="112">
                  <c:v>0</c:v>
                </c:pt>
                <c:pt idx="113">
                  <c:v>10.254</c:v>
                </c:pt>
                <c:pt idx="114">
                  <c:v>0</c:v>
                </c:pt>
                <c:pt idx="115">
                  <c:v>8.0389999999999997</c:v>
                </c:pt>
                <c:pt idx="116">
                  <c:v>4.875</c:v>
                </c:pt>
                <c:pt idx="117">
                  <c:v>0</c:v>
                </c:pt>
                <c:pt idx="118">
                  <c:v>0</c:v>
                </c:pt>
                <c:pt idx="119">
                  <c:v>17.239999999999998</c:v>
                </c:pt>
                <c:pt idx="120">
                  <c:v>3.827</c:v>
                </c:pt>
                <c:pt idx="121">
                  <c:v>13.154999999999999</c:v>
                </c:pt>
                <c:pt idx="122">
                  <c:v>17.486000000000001</c:v>
                </c:pt>
                <c:pt idx="123">
                  <c:v>11.882</c:v>
                </c:pt>
                <c:pt idx="124">
                  <c:v>8.3659999999999997</c:v>
                </c:pt>
                <c:pt idx="125">
                  <c:v>8.0939999999999994</c:v>
                </c:pt>
                <c:pt idx="126">
                  <c:v>5.274</c:v>
                </c:pt>
                <c:pt idx="127">
                  <c:v>3.8809999999999998</c:v>
                </c:pt>
                <c:pt idx="128">
                  <c:v>10.050000000000001</c:v>
                </c:pt>
                <c:pt idx="129">
                  <c:v>11.379</c:v>
                </c:pt>
                <c:pt idx="130">
                  <c:v>28.274000000000001</c:v>
                </c:pt>
                <c:pt idx="131">
                  <c:v>13.032</c:v>
                </c:pt>
                <c:pt idx="132">
                  <c:v>5.9980000000000002</c:v>
                </c:pt>
                <c:pt idx="133">
                  <c:v>10.315</c:v>
                </c:pt>
                <c:pt idx="134">
                  <c:v>7.7889999999999997</c:v>
                </c:pt>
                <c:pt idx="135">
                  <c:v>12.675000000000001</c:v>
                </c:pt>
                <c:pt idx="136">
                  <c:v>4.5960000000000001</c:v>
                </c:pt>
                <c:pt idx="137">
                  <c:v>12.459</c:v>
                </c:pt>
                <c:pt idx="138">
                  <c:v>14.516999999999999</c:v>
                </c:pt>
                <c:pt idx="139">
                  <c:v>0</c:v>
                </c:pt>
                <c:pt idx="140">
                  <c:v>2.4209999999999998</c:v>
                </c:pt>
                <c:pt idx="141">
                  <c:v>14.19</c:v>
                </c:pt>
                <c:pt idx="142">
                  <c:v>9.0359999999999996</c:v>
                </c:pt>
                <c:pt idx="143">
                  <c:v>0</c:v>
                </c:pt>
                <c:pt idx="144">
                  <c:v>10.026999999999999</c:v>
                </c:pt>
                <c:pt idx="145">
                  <c:v>10.581</c:v>
                </c:pt>
                <c:pt idx="146">
                  <c:v>18.97</c:v>
                </c:pt>
                <c:pt idx="147">
                  <c:v>13.553000000000001</c:v>
                </c:pt>
                <c:pt idx="148">
                  <c:v>12.441000000000001</c:v>
                </c:pt>
                <c:pt idx="149">
                  <c:v>17.802</c:v>
                </c:pt>
              </c:numCache>
            </c:numRef>
          </c:xVal>
          <c:yVal>
            <c:numRef>
              <c:f>'payment(10xfolds)'!$B$2:$B$151</c:f>
              <c:numCache>
                <c:formatCode>General</c:formatCode>
                <c:ptCount val="150"/>
                <c:pt idx="0">
                  <c:v>12.932</c:v>
                </c:pt>
                <c:pt idx="1">
                  <c:v>0</c:v>
                </c:pt>
                <c:pt idx="2">
                  <c:v>17.948</c:v>
                </c:pt>
                <c:pt idx="3">
                  <c:v>5.2</c:v>
                </c:pt>
                <c:pt idx="4">
                  <c:v>10.472</c:v>
                </c:pt>
                <c:pt idx="5">
                  <c:v>13.034000000000001</c:v>
                </c:pt>
                <c:pt idx="6">
                  <c:v>6.0789999999999997</c:v>
                </c:pt>
                <c:pt idx="7">
                  <c:v>16.466000000000001</c:v>
                </c:pt>
                <c:pt idx="8">
                  <c:v>5.32</c:v>
                </c:pt>
                <c:pt idx="9">
                  <c:v>7.0910000000000002</c:v>
                </c:pt>
                <c:pt idx="10">
                  <c:v>5.5570000000000004</c:v>
                </c:pt>
                <c:pt idx="11">
                  <c:v>16.446000000000002</c:v>
                </c:pt>
                <c:pt idx="12">
                  <c:v>10.186</c:v>
                </c:pt>
                <c:pt idx="13">
                  <c:v>14.862</c:v>
                </c:pt>
                <c:pt idx="14">
                  <c:v>11.544</c:v>
                </c:pt>
                <c:pt idx="15">
                  <c:v>6.0540000000000003</c:v>
                </c:pt>
                <c:pt idx="16">
                  <c:v>3.7839999999999998</c:v>
                </c:pt>
                <c:pt idx="17">
                  <c:v>6.835</c:v>
                </c:pt>
                <c:pt idx="18">
                  <c:v>2.7370000000000001</c:v>
                </c:pt>
                <c:pt idx="19">
                  <c:v>20.87</c:v>
                </c:pt>
                <c:pt idx="20">
                  <c:v>6.7149999999999999</c:v>
                </c:pt>
                <c:pt idx="21">
                  <c:v>4.8940000000000001</c:v>
                </c:pt>
                <c:pt idx="22">
                  <c:v>13.62</c:v>
                </c:pt>
                <c:pt idx="23">
                  <c:v>2.5329999999999999</c:v>
                </c:pt>
                <c:pt idx="24">
                  <c:v>4.8609999999999998</c:v>
                </c:pt>
                <c:pt idx="25">
                  <c:v>4.3579999999999997</c:v>
                </c:pt>
                <c:pt idx="26">
                  <c:v>13.385</c:v>
                </c:pt>
                <c:pt idx="27">
                  <c:v>2.0049999999999999</c:v>
                </c:pt>
                <c:pt idx="28">
                  <c:v>14.085000000000001</c:v>
                </c:pt>
                <c:pt idx="29">
                  <c:v>0</c:v>
                </c:pt>
                <c:pt idx="30">
                  <c:v>29.134</c:v>
                </c:pt>
                <c:pt idx="31">
                  <c:v>10.847</c:v>
                </c:pt>
                <c:pt idx="32">
                  <c:v>7.4720000000000004</c:v>
                </c:pt>
                <c:pt idx="33">
                  <c:v>8.5470000000000006</c:v>
                </c:pt>
                <c:pt idx="34">
                  <c:v>8.0530000000000008</c:v>
                </c:pt>
                <c:pt idx="35">
                  <c:v>18.603000000000002</c:v>
                </c:pt>
                <c:pt idx="36">
                  <c:v>0</c:v>
                </c:pt>
                <c:pt idx="37">
                  <c:v>6.74</c:v>
                </c:pt>
                <c:pt idx="38">
                  <c:v>10.042999999999999</c:v>
                </c:pt>
                <c:pt idx="39">
                  <c:v>10.004</c:v>
                </c:pt>
                <c:pt idx="40">
                  <c:v>8.3379999999999992</c:v>
                </c:pt>
                <c:pt idx="41">
                  <c:v>2.5459999999999998</c:v>
                </c:pt>
                <c:pt idx="42">
                  <c:v>13.084</c:v>
                </c:pt>
                <c:pt idx="43">
                  <c:v>12.489000000000001</c:v>
                </c:pt>
                <c:pt idx="44">
                  <c:v>13.241</c:v>
                </c:pt>
                <c:pt idx="45">
                  <c:v>8.532</c:v>
                </c:pt>
                <c:pt idx="46">
                  <c:v>4.242</c:v>
                </c:pt>
                <c:pt idx="47">
                  <c:v>2.911</c:v>
                </c:pt>
                <c:pt idx="48">
                  <c:v>7.05</c:v>
                </c:pt>
                <c:pt idx="49">
                  <c:v>0</c:v>
                </c:pt>
                <c:pt idx="50">
                  <c:v>24.786999999999999</c:v>
                </c:pt>
                <c:pt idx="51">
                  <c:v>20.616</c:v>
                </c:pt>
                <c:pt idx="52">
                  <c:v>9.32</c:v>
                </c:pt>
                <c:pt idx="53">
                  <c:v>3.851</c:v>
                </c:pt>
                <c:pt idx="54">
                  <c:v>22.885999999999999</c:v>
                </c:pt>
                <c:pt idx="55">
                  <c:v>2.8420000000000001</c:v>
                </c:pt>
                <c:pt idx="56">
                  <c:v>4.6269999999999998</c:v>
                </c:pt>
                <c:pt idx="57">
                  <c:v>4.5750000000000002</c:v>
                </c:pt>
                <c:pt idx="58">
                  <c:v>11.198</c:v>
                </c:pt>
                <c:pt idx="59">
                  <c:v>10.25</c:v>
                </c:pt>
                <c:pt idx="60">
                  <c:v>25.803000000000001</c:v>
                </c:pt>
                <c:pt idx="61">
                  <c:v>19.515999999999998</c:v>
                </c:pt>
                <c:pt idx="62">
                  <c:v>8.6189999999999998</c:v>
                </c:pt>
                <c:pt idx="63">
                  <c:v>2.8959999999999999</c:v>
                </c:pt>
                <c:pt idx="64">
                  <c:v>6.9029999999999996</c:v>
                </c:pt>
                <c:pt idx="65">
                  <c:v>29.279</c:v>
                </c:pt>
                <c:pt idx="66">
                  <c:v>4.0510000000000002</c:v>
                </c:pt>
                <c:pt idx="67">
                  <c:v>9.4580000000000002</c:v>
                </c:pt>
                <c:pt idx="68">
                  <c:v>0</c:v>
                </c:pt>
                <c:pt idx="69">
                  <c:v>13.412000000000001</c:v>
                </c:pt>
                <c:pt idx="70">
                  <c:v>15.250999999999999</c:v>
                </c:pt>
                <c:pt idx="71">
                  <c:v>20.873999999999999</c:v>
                </c:pt>
                <c:pt idx="72">
                  <c:v>7.2229999999999999</c:v>
                </c:pt>
                <c:pt idx="73">
                  <c:v>8.3510000000000009</c:v>
                </c:pt>
                <c:pt idx="74">
                  <c:v>13.355</c:v>
                </c:pt>
                <c:pt idx="75">
                  <c:v>9.8699999999999992</c:v>
                </c:pt>
                <c:pt idx="76">
                  <c:v>11.234</c:v>
                </c:pt>
                <c:pt idx="77">
                  <c:v>11.234999999999999</c:v>
                </c:pt>
                <c:pt idx="78">
                  <c:v>4.8710000000000004</c:v>
                </c:pt>
                <c:pt idx="79">
                  <c:v>3.9049999999999998</c:v>
                </c:pt>
                <c:pt idx="80">
                  <c:v>14.827</c:v>
                </c:pt>
                <c:pt idx="81">
                  <c:v>17.021999999999998</c:v>
                </c:pt>
                <c:pt idx="82">
                  <c:v>7.7350000000000003</c:v>
                </c:pt>
                <c:pt idx="83">
                  <c:v>2.8519999999999999</c:v>
                </c:pt>
                <c:pt idx="84">
                  <c:v>0</c:v>
                </c:pt>
                <c:pt idx="85">
                  <c:v>13.992000000000001</c:v>
                </c:pt>
                <c:pt idx="86">
                  <c:v>7.6550000000000002</c:v>
                </c:pt>
                <c:pt idx="87">
                  <c:v>19.256</c:v>
                </c:pt>
                <c:pt idx="88">
                  <c:v>9.3000000000000007</c:v>
                </c:pt>
                <c:pt idx="89">
                  <c:v>35.311999999999998</c:v>
                </c:pt>
                <c:pt idx="90">
                  <c:v>10.252000000000001</c:v>
                </c:pt>
                <c:pt idx="91">
                  <c:v>11.238</c:v>
                </c:pt>
                <c:pt idx="92">
                  <c:v>11.087999999999999</c:v>
                </c:pt>
                <c:pt idx="93">
                  <c:v>11.419</c:v>
                </c:pt>
                <c:pt idx="94">
                  <c:v>21.052</c:v>
                </c:pt>
                <c:pt idx="95">
                  <c:v>3.2669999999999999</c:v>
                </c:pt>
                <c:pt idx="96">
                  <c:v>8.3979999999999997</c:v>
                </c:pt>
                <c:pt idx="97">
                  <c:v>16.553999999999998</c:v>
                </c:pt>
                <c:pt idx="98">
                  <c:v>15.339</c:v>
                </c:pt>
                <c:pt idx="99">
                  <c:v>13.073</c:v>
                </c:pt>
                <c:pt idx="100">
                  <c:v>12.477</c:v>
                </c:pt>
                <c:pt idx="101">
                  <c:v>2.0819999999999999</c:v>
                </c:pt>
                <c:pt idx="102">
                  <c:v>2.669</c:v>
                </c:pt>
                <c:pt idx="103">
                  <c:v>10.718</c:v>
                </c:pt>
                <c:pt idx="104">
                  <c:v>2.488</c:v>
                </c:pt>
                <c:pt idx="105">
                  <c:v>13.601000000000001</c:v>
                </c:pt>
                <c:pt idx="106">
                  <c:v>5.5220000000000002</c:v>
                </c:pt>
                <c:pt idx="107">
                  <c:v>6.9980000000000002</c:v>
                </c:pt>
                <c:pt idx="108">
                  <c:v>2.1890000000000001</c:v>
                </c:pt>
                <c:pt idx="109">
                  <c:v>13.32</c:v>
                </c:pt>
                <c:pt idx="110">
                  <c:v>0</c:v>
                </c:pt>
                <c:pt idx="111">
                  <c:v>9.74</c:v>
                </c:pt>
                <c:pt idx="112">
                  <c:v>0</c:v>
                </c:pt>
                <c:pt idx="113">
                  <c:v>10.254</c:v>
                </c:pt>
                <c:pt idx="114">
                  <c:v>0</c:v>
                </c:pt>
                <c:pt idx="115">
                  <c:v>8.0389999999999997</c:v>
                </c:pt>
                <c:pt idx="116">
                  <c:v>4.875</c:v>
                </c:pt>
                <c:pt idx="117">
                  <c:v>0</c:v>
                </c:pt>
                <c:pt idx="118">
                  <c:v>0</c:v>
                </c:pt>
                <c:pt idx="119">
                  <c:v>17.239999999999998</c:v>
                </c:pt>
                <c:pt idx="120">
                  <c:v>3.827</c:v>
                </c:pt>
                <c:pt idx="121">
                  <c:v>13.154999999999999</c:v>
                </c:pt>
                <c:pt idx="122">
                  <c:v>17.486000000000001</c:v>
                </c:pt>
                <c:pt idx="123">
                  <c:v>11.882</c:v>
                </c:pt>
                <c:pt idx="124">
                  <c:v>8.3659999999999997</c:v>
                </c:pt>
                <c:pt idx="125">
                  <c:v>8.0939999999999994</c:v>
                </c:pt>
                <c:pt idx="126">
                  <c:v>5.274</c:v>
                </c:pt>
                <c:pt idx="127">
                  <c:v>3.8809999999999998</c:v>
                </c:pt>
                <c:pt idx="128">
                  <c:v>10.050000000000001</c:v>
                </c:pt>
                <c:pt idx="129">
                  <c:v>11.379</c:v>
                </c:pt>
                <c:pt idx="130">
                  <c:v>28.274000000000001</c:v>
                </c:pt>
                <c:pt idx="131">
                  <c:v>13.032</c:v>
                </c:pt>
                <c:pt idx="132">
                  <c:v>5.9980000000000002</c:v>
                </c:pt>
                <c:pt idx="133">
                  <c:v>10.315</c:v>
                </c:pt>
                <c:pt idx="134">
                  <c:v>7.7889999999999997</c:v>
                </c:pt>
                <c:pt idx="135">
                  <c:v>12.675000000000001</c:v>
                </c:pt>
                <c:pt idx="136">
                  <c:v>4.5960000000000001</c:v>
                </c:pt>
                <c:pt idx="137">
                  <c:v>12.459</c:v>
                </c:pt>
                <c:pt idx="138">
                  <c:v>14.516999999999999</c:v>
                </c:pt>
                <c:pt idx="139">
                  <c:v>0</c:v>
                </c:pt>
                <c:pt idx="140">
                  <c:v>2.4209999999999998</c:v>
                </c:pt>
                <c:pt idx="141">
                  <c:v>14.19</c:v>
                </c:pt>
                <c:pt idx="142">
                  <c:v>9.0359999999999996</c:v>
                </c:pt>
                <c:pt idx="143">
                  <c:v>0</c:v>
                </c:pt>
                <c:pt idx="144">
                  <c:v>10.026999999999999</c:v>
                </c:pt>
                <c:pt idx="145">
                  <c:v>10.581</c:v>
                </c:pt>
                <c:pt idx="146">
                  <c:v>18.97</c:v>
                </c:pt>
                <c:pt idx="147">
                  <c:v>13.553000000000001</c:v>
                </c:pt>
                <c:pt idx="148">
                  <c:v>12.441000000000001</c:v>
                </c:pt>
                <c:pt idx="149">
                  <c:v>17.802</c:v>
                </c:pt>
              </c:numCache>
            </c:numRef>
          </c:yVal>
          <c:smooth val="1"/>
        </c:ser>
        <c:axId val="100842880"/>
        <c:axId val="101103488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'payment(10xfolds)'!$B$2:$B$151</c:f>
              <c:numCache>
                <c:formatCode>General</c:formatCode>
                <c:ptCount val="150"/>
                <c:pt idx="0">
                  <c:v>12.932</c:v>
                </c:pt>
                <c:pt idx="1">
                  <c:v>0</c:v>
                </c:pt>
                <c:pt idx="2">
                  <c:v>17.948</c:v>
                </c:pt>
                <c:pt idx="3">
                  <c:v>5.2</c:v>
                </c:pt>
                <c:pt idx="4">
                  <c:v>10.472</c:v>
                </c:pt>
                <c:pt idx="5">
                  <c:v>13.034000000000001</c:v>
                </c:pt>
                <c:pt idx="6">
                  <c:v>6.0789999999999997</c:v>
                </c:pt>
                <c:pt idx="7">
                  <c:v>16.466000000000001</c:v>
                </c:pt>
                <c:pt idx="8">
                  <c:v>5.32</c:v>
                </c:pt>
                <c:pt idx="9">
                  <c:v>7.0910000000000002</c:v>
                </c:pt>
                <c:pt idx="10">
                  <c:v>5.5570000000000004</c:v>
                </c:pt>
                <c:pt idx="11">
                  <c:v>16.446000000000002</c:v>
                </c:pt>
                <c:pt idx="12">
                  <c:v>10.186</c:v>
                </c:pt>
                <c:pt idx="13">
                  <c:v>14.862</c:v>
                </c:pt>
                <c:pt idx="14">
                  <c:v>11.544</c:v>
                </c:pt>
                <c:pt idx="15">
                  <c:v>6.0540000000000003</c:v>
                </c:pt>
                <c:pt idx="16">
                  <c:v>3.7839999999999998</c:v>
                </c:pt>
                <c:pt idx="17">
                  <c:v>6.835</c:v>
                </c:pt>
                <c:pt idx="18">
                  <c:v>2.7370000000000001</c:v>
                </c:pt>
                <c:pt idx="19">
                  <c:v>20.87</c:v>
                </c:pt>
                <c:pt idx="20">
                  <c:v>6.7149999999999999</c:v>
                </c:pt>
                <c:pt idx="21">
                  <c:v>4.8940000000000001</c:v>
                </c:pt>
                <c:pt idx="22">
                  <c:v>13.62</c:v>
                </c:pt>
                <c:pt idx="23">
                  <c:v>2.5329999999999999</c:v>
                </c:pt>
                <c:pt idx="24">
                  <c:v>4.8609999999999998</c:v>
                </c:pt>
                <c:pt idx="25">
                  <c:v>4.3579999999999997</c:v>
                </c:pt>
                <c:pt idx="26">
                  <c:v>13.385</c:v>
                </c:pt>
                <c:pt idx="27">
                  <c:v>2.0049999999999999</c:v>
                </c:pt>
                <c:pt idx="28">
                  <c:v>14.085000000000001</c:v>
                </c:pt>
                <c:pt idx="29">
                  <c:v>0</c:v>
                </c:pt>
                <c:pt idx="30">
                  <c:v>29.134</c:v>
                </c:pt>
                <c:pt idx="31">
                  <c:v>10.847</c:v>
                </c:pt>
                <c:pt idx="32">
                  <c:v>7.4720000000000004</c:v>
                </c:pt>
                <c:pt idx="33">
                  <c:v>8.5470000000000006</c:v>
                </c:pt>
                <c:pt idx="34">
                  <c:v>8.0530000000000008</c:v>
                </c:pt>
                <c:pt idx="35">
                  <c:v>18.603000000000002</c:v>
                </c:pt>
                <c:pt idx="36">
                  <c:v>0</c:v>
                </c:pt>
                <c:pt idx="37">
                  <c:v>6.74</c:v>
                </c:pt>
                <c:pt idx="38">
                  <c:v>10.042999999999999</c:v>
                </c:pt>
                <c:pt idx="39">
                  <c:v>10.004</c:v>
                </c:pt>
                <c:pt idx="40">
                  <c:v>8.3379999999999992</c:v>
                </c:pt>
                <c:pt idx="41">
                  <c:v>2.5459999999999998</c:v>
                </c:pt>
                <c:pt idx="42">
                  <c:v>13.084</c:v>
                </c:pt>
                <c:pt idx="43">
                  <c:v>12.489000000000001</c:v>
                </c:pt>
                <c:pt idx="44">
                  <c:v>13.241</c:v>
                </c:pt>
                <c:pt idx="45">
                  <c:v>8.532</c:v>
                </c:pt>
                <c:pt idx="46">
                  <c:v>4.242</c:v>
                </c:pt>
                <c:pt idx="47">
                  <c:v>2.911</c:v>
                </c:pt>
                <c:pt idx="48">
                  <c:v>7.05</c:v>
                </c:pt>
                <c:pt idx="49">
                  <c:v>0</c:v>
                </c:pt>
                <c:pt idx="50">
                  <c:v>24.786999999999999</c:v>
                </c:pt>
                <c:pt idx="51">
                  <c:v>20.616</c:v>
                </c:pt>
                <c:pt idx="52">
                  <c:v>9.32</c:v>
                </c:pt>
                <c:pt idx="53">
                  <c:v>3.851</c:v>
                </c:pt>
                <c:pt idx="54">
                  <c:v>22.885999999999999</c:v>
                </c:pt>
                <c:pt idx="55">
                  <c:v>2.8420000000000001</c:v>
                </c:pt>
                <c:pt idx="56">
                  <c:v>4.6269999999999998</c:v>
                </c:pt>
                <c:pt idx="57">
                  <c:v>4.5750000000000002</c:v>
                </c:pt>
                <c:pt idx="58">
                  <c:v>11.198</c:v>
                </c:pt>
                <c:pt idx="59">
                  <c:v>10.25</c:v>
                </c:pt>
                <c:pt idx="60">
                  <c:v>25.803000000000001</c:v>
                </c:pt>
                <c:pt idx="61">
                  <c:v>19.515999999999998</c:v>
                </c:pt>
                <c:pt idx="62">
                  <c:v>8.6189999999999998</c:v>
                </c:pt>
                <c:pt idx="63">
                  <c:v>2.8959999999999999</c:v>
                </c:pt>
                <c:pt idx="64">
                  <c:v>6.9029999999999996</c:v>
                </c:pt>
                <c:pt idx="65">
                  <c:v>29.279</c:v>
                </c:pt>
                <c:pt idx="66">
                  <c:v>4.0510000000000002</c:v>
                </c:pt>
                <c:pt idx="67">
                  <c:v>9.4580000000000002</c:v>
                </c:pt>
                <c:pt idx="68">
                  <c:v>0</c:v>
                </c:pt>
                <c:pt idx="69">
                  <c:v>13.412000000000001</c:v>
                </c:pt>
                <c:pt idx="70">
                  <c:v>15.250999999999999</c:v>
                </c:pt>
                <c:pt idx="71">
                  <c:v>20.873999999999999</c:v>
                </c:pt>
                <c:pt idx="72">
                  <c:v>7.2229999999999999</c:v>
                </c:pt>
                <c:pt idx="73">
                  <c:v>8.3510000000000009</c:v>
                </c:pt>
                <c:pt idx="74">
                  <c:v>13.355</c:v>
                </c:pt>
                <c:pt idx="75">
                  <c:v>9.8699999999999992</c:v>
                </c:pt>
                <c:pt idx="76">
                  <c:v>11.234</c:v>
                </c:pt>
                <c:pt idx="77">
                  <c:v>11.234999999999999</c:v>
                </c:pt>
                <c:pt idx="78">
                  <c:v>4.8710000000000004</c:v>
                </c:pt>
                <c:pt idx="79">
                  <c:v>3.9049999999999998</c:v>
                </c:pt>
                <c:pt idx="80">
                  <c:v>14.827</c:v>
                </c:pt>
                <c:pt idx="81">
                  <c:v>17.021999999999998</c:v>
                </c:pt>
                <c:pt idx="82">
                  <c:v>7.7350000000000003</c:v>
                </c:pt>
                <c:pt idx="83">
                  <c:v>2.8519999999999999</c:v>
                </c:pt>
                <c:pt idx="84">
                  <c:v>0</c:v>
                </c:pt>
                <c:pt idx="85">
                  <c:v>13.992000000000001</c:v>
                </c:pt>
                <c:pt idx="86">
                  <c:v>7.6550000000000002</c:v>
                </c:pt>
                <c:pt idx="87">
                  <c:v>19.256</c:v>
                </c:pt>
                <c:pt idx="88">
                  <c:v>9.3000000000000007</c:v>
                </c:pt>
                <c:pt idx="89">
                  <c:v>35.311999999999998</c:v>
                </c:pt>
                <c:pt idx="90">
                  <c:v>10.252000000000001</c:v>
                </c:pt>
                <c:pt idx="91">
                  <c:v>11.238</c:v>
                </c:pt>
                <c:pt idx="92">
                  <c:v>11.087999999999999</c:v>
                </c:pt>
                <c:pt idx="93">
                  <c:v>11.419</c:v>
                </c:pt>
                <c:pt idx="94">
                  <c:v>21.052</c:v>
                </c:pt>
                <c:pt idx="95">
                  <c:v>3.2669999999999999</c:v>
                </c:pt>
                <c:pt idx="96">
                  <c:v>8.3979999999999997</c:v>
                </c:pt>
                <c:pt idx="97">
                  <c:v>16.553999999999998</c:v>
                </c:pt>
                <c:pt idx="98">
                  <c:v>15.339</c:v>
                </c:pt>
                <c:pt idx="99">
                  <c:v>13.073</c:v>
                </c:pt>
                <c:pt idx="100">
                  <c:v>12.477</c:v>
                </c:pt>
                <c:pt idx="101">
                  <c:v>2.0819999999999999</c:v>
                </c:pt>
                <c:pt idx="102">
                  <c:v>2.669</c:v>
                </c:pt>
                <c:pt idx="103">
                  <c:v>10.718</c:v>
                </c:pt>
                <c:pt idx="104">
                  <c:v>2.488</c:v>
                </c:pt>
                <c:pt idx="105">
                  <c:v>13.601000000000001</c:v>
                </c:pt>
                <c:pt idx="106">
                  <c:v>5.5220000000000002</c:v>
                </c:pt>
                <c:pt idx="107">
                  <c:v>6.9980000000000002</c:v>
                </c:pt>
                <c:pt idx="108">
                  <c:v>2.1890000000000001</c:v>
                </c:pt>
                <c:pt idx="109">
                  <c:v>13.32</c:v>
                </c:pt>
                <c:pt idx="110">
                  <c:v>0</c:v>
                </c:pt>
                <c:pt idx="111">
                  <c:v>9.74</c:v>
                </c:pt>
                <c:pt idx="112">
                  <c:v>0</c:v>
                </c:pt>
                <c:pt idx="113">
                  <c:v>10.254</c:v>
                </c:pt>
                <c:pt idx="114">
                  <c:v>0</c:v>
                </c:pt>
                <c:pt idx="115">
                  <c:v>8.0389999999999997</c:v>
                </c:pt>
                <c:pt idx="116">
                  <c:v>4.875</c:v>
                </c:pt>
                <c:pt idx="117">
                  <c:v>0</c:v>
                </c:pt>
                <c:pt idx="118">
                  <c:v>0</c:v>
                </c:pt>
                <c:pt idx="119">
                  <c:v>17.239999999999998</c:v>
                </c:pt>
                <c:pt idx="120">
                  <c:v>3.827</c:v>
                </c:pt>
                <c:pt idx="121">
                  <c:v>13.154999999999999</c:v>
                </c:pt>
                <c:pt idx="122">
                  <c:v>17.486000000000001</c:v>
                </c:pt>
                <c:pt idx="123">
                  <c:v>11.882</c:v>
                </c:pt>
                <c:pt idx="124">
                  <c:v>8.3659999999999997</c:v>
                </c:pt>
                <c:pt idx="125">
                  <c:v>8.0939999999999994</c:v>
                </c:pt>
                <c:pt idx="126">
                  <c:v>5.274</c:v>
                </c:pt>
                <c:pt idx="127">
                  <c:v>3.8809999999999998</c:v>
                </c:pt>
                <c:pt idx="128">
                  <c:v>10.050000000000001</c:v>
                </c:pt>
                <c:pt idx="129">
                  <c:v>11.379</c:v>
                </c:pt>
                <c:pt idx="130">
                  <c:v>28.274000000000001</c:v>
                </c:pt>
                <c:pt idx="131">
                  <c:v>13.032</c:v>
                </c:pt>
                <c:pt idx="132">
                  <c:v>5.9980000000000002</c:v>
                </c:pt>
                <c:pt idx="133">
                  <c:v>10.315</c:v>
                </c:pt>
                <c:pt idx="134">
                  <c:v>7.7889999999999997</c:v>
                </c:pt>
                <c:pt idx="135">
                  <c:v>12.675000000000001</c:v>
                </c:pt>
                <c:pt idx="136">
                  <c:v>4.5960000000000001</c:v>
                </c:pt>
                <c:pt idx="137">
                  <c:v>12.459</c:v>
                </c:pt>
                <c:pt idx="138">
                  <c:v>14.516999999999999</c:v>
                </c:pt>
                <c:pt idx="139">
                  <c:v>0</c:v>
                </c:pt>
                <c:pt idx="140">
                  <c:v>2.4209999999999998</c:v>
                </c:pt>
                <c:pt idx="141">
                  <c:v>14.19</c:v>
                </c:pt>
                <c:pt idx="142">
                  <c:v>9.0359999999999996</c:v>
                </c:pt>
                <c:pt idx="143">
                  <c:v>0</c:v>
                </c:pt>
                <c:pt idx="144">
                  <c:v>10.026999999999999</c:v>
                </c:pt>
                <c:pt idx="145">
                  <c:v>10.581</c:v>
                </c:pt>
                <c:pt idx="146">
                  <c:v>18.97</c:v>
                </c:pt>
                <c:pt idx="147">
                  <c:v>13.553000000000001</c:v>
                </c:pt>
                <c:pt idx="148">
                  <c:v>12.441000000000001</c:v>
                </c:pt>
                <c:pt idx="149">
                  <c:v>17.802</c:v>
                </c:pt>
              </c:numCache>
            </c:numRef>
          </c:xVal>
          <c:yVal>
            <c:numRef>
              <c:f>'payment(10xfolds)'!$F$2:$F$151</c:f>
              <c:numCache>
                <c:formatCode>General</c:formatCode>
                <c:ptCount val="150"/>
                <c:pt idx="0">
                  <c:v>13.872</c:v>
                </c:pt>
                <c:pt idx="1">
                  <c:v>0</c:v>
                </c:pt>
                <c:pt idx="2">
                  <c:v>12.121</c:v>
                </c:pt>
                <c:pt idx="3">
                  <c:v>5.2519999999999998</c:v>
                </c:pt>
                <c:pt idx="4">
                  <c:v>9.48</c:v>
                </c:pt>
                <c:pt idx="5">
                  <c:v>13.186</c:v>
                </c:pt>
                <c:pt idx="6">
                  <c:v>5.75</c:v>
                </c:pt>
                <c:pt idx="7">
                  <c:v>14.664</c:v>
                </c:pt>
                <c:pt idx="8">
                  <c:v>4.8449999999999998</c:v>
                </c:pt>
                <c:pt idx="9">
                  <c:v>9.09</c:v>
                </c:pt>
                <c:pt idx="10">
                  <c:v>4.9459999999999997</c:v>
                </c:pt>
                <c:pt idx="11">
                  <c:v>13.055999999999999</c:v>
                </c:pt>
                <c:pt idx="12">
                  <c:v>7.0430000000000001</c:v>
                </c:pt>
                <c:pt idx="13">
                  <c:v>14.334</c:v>
                </c:pt>
                <c:pt idx="14">
                  <c:v>12.476000000000001</c:v>
                </c:pt>
                <c:pt idx="15">
                  <c:v>8.4860000000000007</c:v>
                </c:pt>
                <c:pt idx="16">
                  <c:v>4.0229999999999997</c:v>
                </c:pt>
                <c:pt idx="17">
                  <c:v>7.7220000000000004</c:v>
                </c:pt>
                <c:pt idx="18">
                  <c:v>4.8049999999999997</c:v>
                </c:pt>
                <c:pt idx="19">
                  <c:v>17.177</c:v>
                </c:pt>
                <c:pt idx="20">
                  <c:v>8.68</c:v>
                </c:pt>
                <c:pt idx="21">
                  <c:v>5.782</c:v>
                </c:pt>
                <c:pt idx="22">
                  <c:v>14.371</c:v>
                </c:pt>
                <c:pt idx="23">
                  <c:v>3.1139999999999999</c:v>
                </c:pt>
                <c:pt idx="24">
                  <c:v>5.415</c:v>
                </c:pt>
                <c:pt idx="25">
                  <c:v>5.5140000000000002</c:v>
                </c:pt>
                <c:pt idx="26">
                  <c:v>12.129</c:v>
                </c:pt>
                <c:pt idx="27">
                  <c:v>2.12</c:v>
                </c:pt>
                <c:pt idx="28">
                  <c:v>14.355</c:v>
                </c:pt>
                <c:pt idx="29">
                  <c:v>0</c:v>
                </c:pt>
                <c:pt idx="30">
                  <c:v>20.584</c:v>
                </c:pt>
                <c:pt idx="31">
                  <c:v>13.878</c:v>
                </c:pt>
                <c:pt idx="32">
                  <c:v>8.5050000000000008</c:v>
                </c:pt>
                <c:pt idx="33">
                  <c:v>9.5760000000000005</c:v>
                </c:pt>
                <c:pt idx="34">
                  <c:v>5.0590000000000002</c:v>
                </c:pt>
                <c:pt idx="35">
                  <c:v>13.451000000000001</c:v>
                </c:pt>
                <c:pt idx="36">
                  <c:v>0</c:v>
                </c:pt>
                <c:pt idx="37">
                  <c:v>5.5170000000000003</c:v>
                </c:pt>
                <c:pt idx="38">
                  <c:v>10.398999999999999</c:v>
                </c:pt>
                <c:pt idx="39">
                  <c:v>12.917999999999999</c:v>
                </c:pt>
                <c:pt idx="40">
                  <c:v>6.8369999999999997</c:v>
                </c:pt>
                <c:pt idx="41">
                  <c:v>1.02</c:v>
                </c:pt>
                <c:pt idx="42">
                  <c:v>11.252000000000001</c:v>
                </c:pt>
                <c:pt idx="43">
                  <c:v>9.5329999999999995</c:v>
                </c:pt>
                <c:pt idx="44">
                  <c:v>14.308</c:v>
                </c:pt>
                <c:pt idx="45">
                  <c:v>12.757</c:v>
                </c:pt>
                <c:pt idx="46">
                  <c:v>4.8490000000000002</c:v>
                </c:pt>
                <c:pt idx="47">
                  <c:v>4.593</c:v>
                </c:pt>
                <c:pt idx="48">
                  <c:v>7.11</c:v>
                </c:pt>
                <c:pt idx="49">
                  <c:v>0</c:v>
                </c:pt>
                <c:pt idx="50">
                  <c:v>17.326000000000001</c:v>
                </c:pt>
                <c:pt idx="51">
                  <c:v>16.146000000000001</c:v>
                </c:pt>
                <c:pt idx="52">
                  <c:v>7.4710000000000001</c:v>
                </c:pt>
                <c:pt idx="53">
                  <c:v>5.6369999999999996</c:v>
                </c:pt>
                <c:pt idx="54">
                  <c:v>16.472000000000001</c:v>
                </c:pt>
                <c:pt idx="55">
                  <c:v>1.71</c:v>
                </c:pt>
                <c:pt idx="56">
                  <c:v>5.6859999999999999</c:v>
                </c:pt>
                <c:pt idx="57">
                  <c:v>6.2370000000000001</c:v>
                </c:pt>
                <c:pt idx="58">
                  <c:v>10.99</c:v>
                </c:pt>
                <c:pt idx="59">
                  <c:v>11.353999999999999</c:v>
                </c:pt>
                <c:pt idx="60">
                  <c:v>16.713999999999999</c:v>
                </c:pt>
                <c:pt idx="61">
                  <c:v>15.398999999999999</c:v>
                </c:pt>
                <c:pt idx="62">
                  <c:v>9.2010000000000005</c:v>
                </c:pt>
                <c:pt idx="63">
                  <c:v>2.5670000000000002</c:v>
                </c:pt>
                <c:pt idx="64">
                  <c:v>9.4670000000000005</c:v>
                </c:pt>
                <c:pt idx="65">
                  <c:v>18.065999999999999</c:v>
                </c:pt>
                <c:pt idx="66">
                  <c:v>5.0049999999999999</c:v>
                </c:pt>
                <c:pt idx="67">
                  <c:v>10.111000000000001</c:v>
                </c:pt>
                <c:pt idx="68">
                  <c:v>0</c:v>
                </c:pt>
                <c:pt idx="69">
                  <c:v>11.217000000000001</c:v>
                </c:pt>
                <c:pt idx="70">
                  <c:v>15.669</c:v>
                </c:pt>
                <c:pt idx="71">
                  <c:v>16.655000000000001</c:v>
                </c:pt>
                <c:pt idx="72">
                  <c:v>9.0060000000000002</c:v>
                </c:pt>
                <c:pt idx="73">
                  <c:v>9.0619999999999994</c:v>
                </c:pt>
                <c:pt idx="74">
                  <c:v>13.144</c:v>
                </c:pt>
                <c:pt idx="75">
                  <c:v>11.275</c:v>
                </c:pt>
                <c:pt idx="76">
                  <c:v>14.086</c:v>
                </c:pt>
                <c:pt idx="77">
                  <c:v>14.252000000000001</c:v>
                </c:pt>
                <c:pt idx="78">
                  <c:v>7.5540000000000003</c:v>
                </c:pt>
                <c:pt idx="79">
                  <c:v>3.5070000000000001</c:v>
                </c:pt>
                <c:pt idx="80">
                  <c:v>10.893000000000001</c:v>
                </c:pt>
                <c:pt idx="81">
                  <c:v>15.768000000000001</c:v>
                </c:pt>
                <c:pt idx="82">
                  <c:v>8.0210000000000008</c:v>
                </c:pt>
                <c:pt idx="83">
                  <c:v>2.077</c:v>
                </c:pt>
                <c:pt idx="84">
                  <c:v>0</c:v>
                </c:pt>
                <c:pt idx="85">
                  <c:v>12.459</c:v>
                </c:pt>
                <c:pt idx="86">
                  <c:v>5.931</c:v>
                </c:pt>
                <c:pt idx="87">
                  <c:v>15.239000000000001</c:v>
                </c:pt>
                <c:pt idx="88">
                  <c:v>8.7119999999999997</c:v>
                </c:pt>
                <c:pt idx="89">
                  <c:v>18.73</c:v>
                </c:pt>
                <c:pt idx="90">
                  <c:v>11.637</c:v>
                </c:pt>
                <c:pt idx="91">
                  <c:v>8.4019999999999992</c:v>
                </c:pt>
                <c:pt idx="92">
                  <c:v>10.327999999999999</c:v>
                </c:pt>
                <c:pt idx="93">
                  <c:v>12.657</c:v>
                </c:pt>
                <c:pt idx="94">
                  <c:v>16.088000000000001</c:v>
                </c:pt>
                <c:pt idx="95">
                  <c:v>3.008</c:v>
                </c:pt>
                <c:pt idx="96">
                  <c:v>12.047000000000001</c:v>
                </c:pt>
                <c:pt idx="97">
                  <c:v>11.031000000000001</c:v>
                </c:pt>
                <c:pt idx="98">
                  <c:v>15.483000000000001</c:v>
                </c:pt>
                <c:pt idx="99">
                  <c:v>12.888</c:v>
                </c:pt>
                <c:pt idx="100">
                  <c:v>12.701000000000001</c:v>
                </c:pt>
                <c:pt idx="101">
                  <c:v>2.2130000000000001</c:v>
                </c:pt>
                <c:pt idx="102">
                  <c:v>1.8049999999999999</c:v>
                </c:pt>
                <c:pt idx="103">
                  <c:v>11.426</c:v>
                </c:pt>
                <c:pt idx="104">
                  <c:v>2.383</c:v>
                </c:pt>
                <c:pt idx="105">
                  <c:v>16.187999999999999</c:v>
                </c:pt>
                <c:pt idx="106">
                  <c:v>6.0960000000000001</c:v>
                </c:pt>
                <c:pt idx="107">
                  <c:v>7.0330000000000004</c:v>
                </c:pt>
                <c:pt idx="108">
                  <c:v>1.9159999999999999</c:v>
                </c:pt>
                <c:pt idx="109">
                  <c:v>11.532999999999999</c:v>
                </c:pt>
                <c:pt idx="110">
                  <c:v>0</c:v>
                </c:pt>
                <c:pt idx="111">
                  <c:v>8.9960000000000004</c:v>
                </c:pt>
                <c:pt idx="112">
                  <c:v>0</c:v>
                </c:pt>
                <c:pt idx="113">
                  <c:v>9.5779999999999994</c:v>
                </c:pt>
                <c:pt idx="114">
                  <c:v>0</c:v>
                </c:pt>
                <c:pt idx="115">
                  <c:v>4.3</c:v>
                </c:pt>
                <c:pt idx="116">
                  <c:v>6.0380000000000003</c:v>
                </c:pt>
                <c:pt idx="117">
                  <c:v>0</c:v>
                </c:pt>
                <c:pt idx="118">
                  <c:v>0</c:v>
                </c:pt>
                <c:pt idx="119">
                  <c:v>18.548999999999999</c:v>
                </c:pt>
                <c:pt idx="120">
                  <c:v>1.8049999999999999</c:v>
                </c:pt>
                <c:pt idx="121">
                  <c:v>14.061</c:v>
                </c:pt>
                <c:pt idx="122">
                  <c:v>16.901</c:v>
                </c:pt>
                <c:pt idx="123">
                  <c:v>11.545999999999999</c:v>
                </c:pt>
                <c:pt idx="124">
                  <c:v>10.808</c:v>
                </c:pt>
                <c:pt idx="125">
                  <c:v>9.3420000000000005</c:v>
                </c:pt>
                <c:pt idx="126">
                  <c:v>6.1849999999999996</c:v>
                </c:pt>
                <c:pt idx="127">
                  <c:v>6.7709999999999999</c:v>
                </c:pt>
                <c:pt idx="128">
                  <c:v>10.932</c:v>
                </c:pt>
                <c:pt idx="129">
                  <c:v>13.164</c:v>
                </c:pt>
                <c:pt idx="130">
                  <c:v>18.117000000000001</c:v>
                </c:pt>
                <c:pt idx="131">
                  <c:v>12.044</c:v>
                </c:pt>
                <c:pt idx="132">
                  <c:v>7.1609999999999996</c:v>
                </c:pt>
                <c:pt idx="133">
                  <c:v>10.412000000000001</c:v>
                </c:pt>
                <c:pt idx="134">
                  <c:v>7.5990000000000002</c:v>
                </c:pt>
                <c:pt idx="135">
                  <c:v>12.933999999999999</c:v>
                </c:pt>
                <c:pt idx="136">
                  <c:v>5.8940000000000001</c:v>
                </c:pt>
                <c:pt idx="137">
                  <c:v>14.914999999999999</c:v>
                </c:pt>
                <c:pt idx="138">
                  <c:v>14.327999999999999</c:v>
                </c:pt>
                <c:pt idx="139">
                  <c:v>0</c:v>
                </c:pt>
                <c:pt idx="140">
                  <c:v>1.4830000000000001</c:v>
                </c:pt>
                <c:pt idx="141">
                  <c:v>18.074000000000002</c:v>
                </c:pt>
                <c:pt idx="142">
                  <c:v>10.532</c:v>
                </c:pt>
                <c:pt idx="143">
                  <c:v>0</c:v>
                </c:pt>
                <c:pt idx="144">
                  <c:v>7.6669999999999998</c:v>
                </c:pt>
                <c:pt idx="145">
                  <c:v>12.239000000000001</c:v>
                </c:pt>
                <c:pt idx="146">
                  <c:v>17.64</c:v>
                </c:pt>
                <c:pt idx="147">
                  <c:v>10.148</c:v>
                </c:pt>
                <c:pt idx="148">
                  <c:v>8.843</c:v>
                </c:pt>
                <c:pt idx="149">
                  <c:v>17.968</c:v>
                </c:pt>
              </c:numCache>
            </c:numRef>
          </c:yVal>
        </c:ser>
        <c:axId val="100842880"/>
        <c:axId val="101103488"/>
      </c:scatterChart>
      <c:valAx>
        <c:axId val="100842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01103488"/>
        <c:crosses val="autoZero"/>
        <c:crossBetween val="midCat"/>
      </c:valAx>
      <c:valAx>
        <c:axId val="10110348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25"/>
              <c:y val="0.18299176144648593"/>
            </c:manualLayout>
          </c:layout>
        </c:title>
        <c:numFmt formatCode="General" sourceLinked="1"/>
        <c:tickLblPos val="nextTo"/>
        <c:crossAx val="10084288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856933508311469"/>
          <c:y val="0.64795603674540736"/>
          <c:w val="0.26976399825021885"/>
          <c:h val="8.3717191601049942E-2"/>
        </c:manualLayout>
      </c:layout>
      <c:overlay val="1"/>
    </c:legend>
    <c:plotVisOnly val="1"/>
    <c:dispBlanksAs val="gap"/>
  </c:chart>
  <c:printSettings>
    <c:headerFooter/>
    <c:pageMargins b="0.750000000000003" l="0.70000000000000062" r="0.70000000000000062" t="0.750000000000003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local(payment)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3.9180000000000001</c:v>
                </c:pt>
                <c:pt idx="1">
                  <c:v>5.4640000000000004</c:v>
                </c:pt>
                <c:pt idx="2">
                  <c:v>7.15</c:v>
                </c:pt>
                <c:pt idx="3">
                  <c:v>17.401</c:v>
                </c:pt>
                <c:pt idx="4">
                  <c:v>21.3</c:v>
                </c:pt>
                <c:pt idx="5">
                  <c:v>11.724</c:v>
                </c:pt>
                <c:pt idx="6">
                  <c:v>15.855</c:v>
                </c:pt>
                <c:pt idx="7">
                  <c:v>11.121</c:v>
                </c:pt>
                <c:pt idx="8">
                  <c:v>9.5039999999999996</c:v>
                </c:pt>
                <c:pt idx="9">
                  <c:v>7.3029999999999999</c:v>
                </c:pt>
                <c:pt idx="10">
                  <c:v>10.904</c:v>
                </c:pt>
                <c:pt idx="11">
                  <c:v>4.1619999999999999</c:v>
                </c:pt>
                <c:pt idx="12">
                  <c:v>19.158000000000001</c:v>
                </c:pt>
                <c:pt idx="13">
                  <c:v>7.915</c:v>
                </c:pt>
                <c:pt idx="14">
                  <c:v>6.7729999999999997</c:v>
                </c:pt>
                <c:pt idx="15">
                  <c:v>12.925000000000001</c:v>
                </c:pt>
                <c:pt idx="16">
                  <c:v>17.373999999999999</c:v>
                </c:pt>
                <c:pt idx="17">
                  <c:v>17.289000000000001</c:v>
                </c:pt>
                <c:pt idx="18">
                  <c:v>8.2210000000000001</c:v>
                </c:pt>
                <c:pt idx="19">
                  <c:v>11.161</c:v>
                </c:pt>
                <c:pt idx="20">
                  <c:v>12.423</c:v>
                </c:pt>
                <c:pt idx="21">
                  <c:v>21.097999999999999</c:v>
                </c:pt>
                <c:pt idx="22">
                  <c:v>7.13</c:v>
                </c:pt>
                <c:pt idx="23">
                  <c:v>6.2</c:v>
                </c:pt>
                <c:pt idx="24">
                  <c:v>17.221</c:v>
                </c:pt>
                <c:pt idx="25">
                  <c:v>9.6760000000000002</c:v>
                </c:pt>
                <c:pt idx="26">
                  <c:v>4.7539999999999996</c:v>
                </c:pt>
                <c:pt idx="27">
                  <c:v>22.376999999999999</c:v>
                </c:pt>
                <c:pt idx="28">
                  <c:v>15.381</c:v>
                </c:pt>
                <c:pt idx="29">
                  <c:v>17.166</c:v>
                </c:pt>
                <c:pt idx="30">
                  <c:v>19.437999999999999</c:v>
                </c:pt>
                <c:pt idx="31">
                  <c:v>13.497</c:v>
                </c:pt>
                <c:pt idx="32">
                  <c:v>4.0209999999999999</c:v>
                </c:pt>
                <c:pt idx="33">
                  <c:v>15.432</c:v>
                </c:pt>
                <c:pt idx="34">
                  <c:v>21.811</c:v>
                </c:pt>
                <c:pt idx="35">
                  <c:v>9.0210000000000008</c:v>
                </c:pt>
                <c:pt idx="36">
                  <c:v>12.026999999999999</c:v>
                </c:pt>
                <c:pt idx="37">
                  <c:v>0</c:v>
                </c:pt>
                <c:pt idx="38">
                  <c:v>0</c:v>
                </c:pt>
                <c:pt idx="39">
                  <c:v>7.3849999999999998</c:v>
                </c:pt>
                <c:pt idx="40">
                  <c:v>15.948</c:v>
                </c:pt>
                <c:pt idx="41">
                  <c:v>21.795000000000002</c:v>
                </c:pt>
                <c:pt idx="42">
                  <c:v>29.245000000000001</c:v>
                </c:pt>
                <c:pt idx="43">
                  <c:v>21.4</c:v>
                </c:pt>
                <c:pt idx="44">
                  <c:v>8.6300000000000008</c:v>
                </c:pt>
                <c:pt idx="45">
                  <c:v>22.696999999999999</c:v>
                </c:pt>
                <c:pt idx="46">
                  <c:v>19.472999999999999</c:v>
                </c:pt>
                <c:pt idx="47">
                  <c:v>8.4849999999999994</c:v>
                </c:pt>
                <c:pt idx="48">
                  <c:v>3.4060000000000001</c:v>
                </c:pt>
                <c:pt idx="49">
                  <c:v>15.106999999999999</c:v>
                </c:pt>
                <c:pt idx="50">
                  <c:v>4.7350000000000003</c:v>
                </c:pt>
                <c:pt idx="51">
                  <c:v>0</c:v>
                </c:pt>
                <c:pt idx="52">
                  <c:v>25.446000000000002</c:v>
                </c:pt>
                <c:pt idx="53">
                  <c:v>0</c:v>
                </c:pt>
                <c:pt idx="54">
                  <c:v>3.6440000000000001</c:v>
                </c:pt>
                <c:pt idx="55">
                  <c:v>0</c:v>
                </c:pt>
                <c:pt idx="56">
                  <c:v>0</c:v>
                </c:pt>
                <c:pt idx="57">
                  <c:v>10.531000000000001</c:v>
                </c:pt>
                <c:pt idx="58">
                  <c:v>9.02</c:v>
                </c:pt>
                <c:pt idx="59">
                  <c:v>13.507</c:v>
                </c:pt>
                <c:pt idx="60">
                  <c:v>3.996</c:v>
                </c:pt>
                <c:pt idx="61">
                  <c:v>8.3930000000000007</c:v>
                </c:pt>
                <c:pt idx="62">
                  <c:v>3.51</c:v>
                </c:pt>
                <c:pt idx="63">
                  <c:v>0</c:v>
                </c:pt>
                <c:pt idx="64">
                  <c:v>14.096</c:v>
                </c:pt>
                <c:pt idx="65">
                  <c:v>15.891</c:v>
                </c:pt>
                <c:pt idx="66">
                  <c:v>18.628</c:v>
                </c:pt>
                <c:pt idx="67">
                  <c:v>24.492000000000001</c:v>
                </c:pt>
                <c:pt idx="68">
                  <c:v>8.0850000000000009</c:v>
                </c:pt>
                <c:pt idx="69">
                  <c:v>23.645</c:v>
                </c:pt>
                <c:pt idx="70">
                  <c:v>10.654</c:v>
                </c:pt>
                <c:pt idx="71">
                  <c:v>6.556</c:v>
                </c:pt>
                <c:pt idx="72">
                  <c:v>12.804</c:v>
                </c:pt>
                <c:pt idx="73">
                  <c:v>20.454999999999998</c:v>
                </c:pt>
                <c:pt idx="74">
                  <c:v>10.36</c:v>
                </c:pt>
                <c:pt idx="75">
                  <c:v>17.946999999999999</c:v>
                </c:pt>
                <c:pt idx="76">
                  <c:v>21.42</c:v>
                </c:pt>
                <c:pt idx="77">
                  <c:v>18.821000000000002</c:v>
                </c:pt>
                <c:pt idx="78">
                  <c:v>17.305</c:v>
                </c:pt>
                <c:pt idx="79">
                  <c:v>7.8760000000000003</c:v>
                </c:pt>
                <c:pt idx="80">
                  <c:v>13.009</c:v>
                </c:pt>
                <c:pt idx="81">
                  <c:v>3.7890000000000001</c:v>
                </c:pt>
                <c:pt idx="82">
                  <c:v>16.777999999999999</c:v>
                </c:pt>
                <c:pt idx="83">
                  <c:v>6.415</c:v>
                </c:pt>
                <c:pt idx="84">
                  <c:v>18.244</c:v>
                </c:pt>
                <c:pt idx="85">
                  <c:v>11.458</c:v>
                </c:pt>
                <c:pt idx="86">
                  <c:v>3.6890000000000001</c:v>
                </c:pt>
                <c:pt idx="87">
                  <c:v>21.244</c:v>
                </c:pt>
                <c:pt idx="88">
                  <c:v>11.227</c:v>
                </c:pt>
                <c:pt idx="89">
                  <c:v>16.436</c:v>
                </c:pt>
                <c:pt idx="90">
                  <c:v>19.981999999999999</c:v>
                </c:pt>
                <c:pt idx="91">
                  <c:v>11.586</c:v>
                </c:pt>
                <c:pt idx="92">
                  <c:v>2.2330000000000001</c:v>
                </c:pt>
                <c:pt idx="93">
                  <c:v>0</c:v>
                </c:pt>
                <c:pt idx="94">
                  <c:v>11.653</c:v>
                </c:pt>
                <c:pt idx="95">
                  <c:v>2.67</c:v>
                </c:pt>
                <c:pt idx="96">
                  <c:v>10.847</c:v>
                </c:pt>
                <c:pt idx="97">
                  <c:v>9.3680000000000003</c:v>
                </c:pt>
                <c:pt idx="98">
                  <c:v>3.5350000000000001</c:v>
                </c:pt>
                <c:pt idx="99">
                  <c:v>5.0949999999999998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3.9180000000000001</c:v>
                </c:pt>
                <c:pt idx="1">
                  <c:v>5.4640000000000004</c:v>
                </c:pt>
                <c:pt idx="2">
                  <c:v>7.15</c:v>
                </c:pt>
                <c:pt idx="3">
                  <c:v>17.401</c:v>
                </c:pt>
                <c:pt idx="4">
                  <c:v>21.3</c:v>
                </c:pt>
                <c:pt idx="5">
                  <c:v>11.724</c:v>
                </c:pt>
                <c:pt idx="6">
                  <c:v>15.855</c:v>
                </c:pt>
                <c:pt idx="7">
                  <c:v>11.121</c:v>
                </c:pt>
                <c:pt idx="8">
                  <c:v>9.5039999999999996</c:v>
                </c:pt>
                <c:pt idx="9">
                  <c:v>7.3029999999999999</c:v>
                </c:pt>
                <c:pt idx="10">
                  <c:v>10.904</c:v>
                </c:pt>
                <c:pt idx="11">
                  <c:v>4.1619999999999999</c:v>
                </c:pt>
                <c:pt idx="12">
                  <c:v>19.158000000000001</c:v>
                </c:pt>
                <c:pt idx="13">
                  <c:v>7.915</c:v>
                </c:pt>
                <c:pt idx="14">
                  <c:v>6.7729999999999997</c:v>
                </c:pt>
                <c:pt idx="15">
                  <c:v>12.925000000000001</c:v>
                </c:pt>
                <c:pt idx="16">
                  <c:v>17.373999999999999</c:v>
                </c:pt>
                <c:pt idx="17">
                  <c:v>17.289000000000001</c:v>
                </c:pt>
                <c:pt idx="18">
                  <c:v>8.2210000000000001</c:v>
                </c:pt>
                <c:pt idx="19">
                  <c:v>11.161</c:v>
                </c:pt>
                <c:pt idx="20">
                  <c:v>12.423</c:v>
                </c:pt>
                <c:pt idx="21">
                  <c:v>21.097999999999999</c:v>
                </c:pt>
                <c:pt idx="22">
                  <c:v>7.13</c:v>
                </c:pt>
                <c:pt idx="23">
                  <c:v>6.2</c:v>
                </c:pt>
                <c:pt idx="24">
                  <c:v>17.221</c:v>
                </c:pt>
                <c:pt idx="25">
                  <c:v>9.6760000000000002</c:v>
                </c:pt>
                <c:pt idx="26">
                  <c:v>4.7539999999999996</c:v>
                </c:pt>
                <c:pt idx="27">
                  <c:v>22.376999999999999</c:v>
                </c:pt>
                <c:pt idx="28">
                  <c:v>15.381</c:v>
                </c:pt>
                <c:pt idx="29">
                  <c:v>17.166</c:v>
                </c:pt>
                <c:pt idx="30">
                  <c:v>19.437999999999999</c:v>
                </c:pt>
                <c:pt idx="31">
                  <c:v>13.497</c:v>
                </c:pt>
                <c:pt idx="32">
                  <c:v>4.0209999999999999</c:v>
                </c:pt>
                <c:pt idx="33">
                  <c:v>15.432</c:v>
                </c:pt>
                <c:pt idx="34">
                  <c:v>21.811</c:v>
                </c:pt>
                <c:pt idx="35">
                  <c:v>9.0210000000000008</c:v>
                </c:pt>
                <c:pt idx="36">
                  <c:v>12.026999999999999</c:v>
                </c:pt>
                <c:pt idx="37">
                  <c:v>0</c:v>
                </c:pt>
                <c:pt idx="38">
                  <c:v>0</c:v>
                </c:pt>
                <c:pt idx="39">
                  <c:v>7.3849999999999998</c:v>
                </c:pt>
                <c:pt idx="40">
                  <c:v>15.948</c:v>
                </c:pt>
                <c:pt idx="41">
                  <c:v>21.795000000000002</c:v>
                </c:pt>
                <c:pt idx="42">
                  <c:v>29.245000000000001</c:v>
                </c:pt>
                <c:pt idx="43">
                  <c:v>21.4</c:v>
                </c:pt>
                <c:pt idx="44">
                  <c:v>8.6300000000000008</c:v>
                </c:pt>
                <c:pt idx="45">
                  <c:v>22.696999999999999</c:v>
                </c:pt>
                <c:pt idx="46">
                  <c:v>19.472999999999999</c:v>
                </c:pt>
                <c:pt idx="47">
                  <c:v>8.4849999999999994</c:v>
                </c:pt>
                <c:pt idx="48">
                  <c:v>3.4060000000000001</c:v>
                </c:pt>
                <c:pt idx="49">
                  <c:v>15.106999999999999</c:v>
                </c:pt>
                <c:pt idx="50">
                  <c:v>4.7350000000000003</c:v>
                </c:pt>
                <c:pt idx="51">
                  <c:v>0</c:v>
                </c:pt>
                <c:pt idx="52">
                  <c:v>25.446000000000002</c:v>
                </c:pt>
                <c:pt idx="53">
                  <c:v>0</c:v>
                </c:pt>
                <c:pt idx="54">
                  <c:v>3.6440000000000001</c:v>
                </c:pt>
                <c:pt idx="55">
                  <c:v>0</c:v>
                </c:pt>
                <c:pt idx="56">
                  <c:v>0</c:v>
                </c:pt>
                <c:pt idx="57">
                  <c:v>10.531000000000001</c:v>
                </c:pt>
                <c:pt idx="58">
                  <c:v>9.02</c:v>
                </c:pt>
                <c:pt idx="59">
                  <c:v>13.507</c:v>
                </c:pt>
                <c:pt idx="60">
                  <c:v>3.996</c:v>
                </c:pt>
                <c:pt idx="61">
                  <c:v>8.3930000000000007</c:v>
                </c:pt>
                <c:pt idx="62">
                  <c:v>3.51</c:v>
                </c:pt>
                <c:pt idx="63">
                  <c:v>0</c:v>
                </c:pt>
                <c:pt idx="64">
                  <c:v>14.096</c:v>
                </c:pt>
                <c:pt idx="65">
                  <c:v>15.891</c:v>
                </c:pt>
                <c:pt idx="66">
                  <c:v>18.628</c:v>
                </c:pt>
                <c:pt idx="67">
                  <c:v>24.492000000000001</c:v>
                </c:pt>
                <c:pt idx="68">
                  <c:v>8.0850000000000009</c:v>
                </c:pt>
                <c:pt idx="69">
                  <c:v>23.645</c:v>
                </c:pt>
                <c:pt idx="70">
                  <c:v>10.654</c:v>
                </c:pt>
                <c:pt idx="71">
                  <c:v>6.556</c:v>
                </c:pt>
                <c:pt idx="72">
                  <c:v>12.804</c:v>
                </c:pt>
                <c:pt idx="73">
                  <c:v>20.454999999999998</c:v>
                </c:pt>
                <c:pt idx="74">
                  <c:v>10.36</c:v>
                </c:pt>
                <c:pt idx="75">
                  <c:v>17.946999999999999</c:v>
                </c:pt>
                <c:pt idx="76">
                  <c:v>21.42</c:v>
                </c:pt>
                <c:pt idx="77">
                  <c:v>18.821000000000002</c:v>
                </c:pt>
                <c:pt idx="78">
                  <c:v>17.305</c:v>
                </c:pt>
                <c:pt idx="79">
                  <c:v>7.8760000000000003</c:v>
                </c:pt>
                <c:pt idx="80">
                  <c:v>13.009</c:v>
                </c:pt>
                <c:pt idx="81">
                  <c:v>3.7890000000000001</c:v>
                </c:pt>
                <c:pt idx="82">
                  <c:v>16.777999999999999</c:v>
                </c:pt>
                <c:pt idx="83">
                  <c:v>6.415</c:v>
                </c:pt>
                <c:pt idx="84">
                  <c:v>18.244</c:v>
                </c:pt>
                <c:pt idx="85">
                  <c:v>11.458</c:v>
                </c:pt>
                <c:pt idx="86">
                  <c:v>3.6890000000000001</c:v>
                </c:pt>
                <c:pt idx="87">
                  <c:v>21.244</c:v>
                </c:pt>
                <c:pt idx="88">
                  <c:v>11.227</c:v>
                </c:pt>
                <c:pt idx="89">
                  <c:v>16.436</c:v>
                </c:pt>
                <c:pt idx="90">
                  <c:v>19.981999999999999</c:v>
                </c:pt>
                <c:pt idx="91">
                  <c:v>11.586</c:v>
                </c:pt>
                <c:pt idx="92">
                  <c:v>2.2330000000000001</c:v>
                </c:pt>
                <c:pt idx="93">
                  <c:v>0</c:v>
                </c:pt>
                <c:pt idx="94">
                  <c:v>11.653</c:v>
                </c:pt>
                <c:pt idx="95">
                  <c:v>2.67</c:v>
                </c:pt>
                <c:pt idx="96">
                  <c:v>10.847</c:v>
                </c:pt>
                <c:pt idx="97">
                  <c:v>9.3680000000000003</c:v>
                </c:pt>
                <c:pt idx="98">
                  <c:v>3.5350000000000001</c:v>
                </c:pt>
                <c:pt idx="99">
                  <c:v>5.0949999999999998</c:v>
                </c:pt>
              </c:numCache>
            </c:numRef>
          </c:yVal>
          <c:smooth val="1"/>
        </c:ser>
        <c:axId val="93325952"/>
        <c:axId val="95389952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payment!$B$2:$B$101</c:f>
              <c:numCache>
                <c:formatCode>General</c:formatCode>
                <c:ptCount val="100"/>
                <c:pt idx="0">
                  <c:v>3.9180000000000001</c:v>
                </c:pt>
                <c:pt idx="1">
                  <c:v>5.4640000000000004</c:v>
                </c:pt>
                <c:pt idx="2">
                  <c:v>7.15</c:v>
                </c:pt>
                <c:pt idx="3">
                  <c:v>17.401</c:v>
                </c:pt>
                <c:pt idx="4">
                  <c:v>21.3</c:v>
                </c:pt>
                <c:pt idx="5">
                  <c:v>11.724</c:v>
                </c:pt>
                <c:pt idx="6">
                  <c:v>15.855</c:v>
                </c:pt>
                <c:pt idx="7">
                  <c:v>11.121</c:v>
                </c:pt>
                <c:pt idx="8">
                  <c:v>9.5039999999999996</c:v>
                </c:pt>
                <c:pt idx="9">
                  <c:v>7.3029999999999999</c:v>
                </c:pt>
                <c:pt idx="10">
                  <c:v>10.904</c:v>
                </c:pt>
                <c:pt idx="11">
                  <c:v>4.1619999999999999</c:v>
                </c:pt>
                <c:pt idx="12">
                  <c:v>19.158000000000001</c:v>
                </c:pt>
                <c:pt idx="13">
                  <c:v>7.915</c:v>
                </c:pt>
                <c:pt idx="14">
                  <c:v>6.7729999999999997</c:v>
                </c:pt>
                <c:pt idx="15">
                  <c:v>12.925000000000001</c:v>
                </c:pt>
                <c:pt idx="16">
                  <c:v>17.373999999999999</c:v>
                </c:pt>
                <c:pt idx="17">
                  <c:v>17.289000000000001</c:v>
                </c:pt>
                <c:pt idx="18">
                  <c:v>8.2210000000000001</c:v>
                </c:pt>
                <c:pt idx="19">
                  <c:v>11.161</c:v>
                </c:pt>
                <c:pt idx="20">
                  <c:v>12.423</c:v>
                </c:pt>
                <c:pt idx="21">
                  <c:v>21.097999999999999</c:v>
                </c:pt>
                <c:pt idx="22">
                  <c:v>7.13</c:v>
                </c:pt>
                <c:pt idx="23">
                  <c:v>6.2</c:v>
                </c:pt>
                <c:pt idx="24">
                  <c:v>17.221</c:v>
                </c:pt>
                <c:pt idx="25">
                  <c:v>9.6760000000000002</c:v>
                </c:pt>
                <c:pt idx="26">
                  <c:v>4.7539999999999996</c:v>
                </c:pt>
                <c:pt idx="27">
                  <c:v>22.376999999999999</c:v>
                </c:pt>
                <c:pt idx="28">
                  <c:v>15.381</c:v>
                </c:pt>
                <c:pt idx="29">
                  <c:v>17.166</c:v>
                </c:pt>
                <c:pt idx="30">
                  <c:v>19.437999999999999</c:v>
                </c:pt>
                <c:pt idx="31">
                  <c:v>13.497</c:v>
                </c:pt>
                <c:pt idx="32">
                  <c:v>4.0209999999999999</c:v>
                </c:pt>
                <c:pt idx="33">
                  <c:v>15.432</c:v>
                </c:pt>
                <c:pt idx="34">
                  <c:v>21.811</c:v>
                </c:pt>
                <c:pt idx="35">
                  <c:v>9.0210000000000008</c:v>
                </c:pt>
                <c:pt idx="36">
                  <c:v>12.026999999999999</c:v>
                </c:pt>
                <c:pt idx="37">
                  <c:v>0</c:v>
                </c:pt>
                <c:pt idx="38">
                  <c:v>0</c:v>
                </c:pt>
                <c:pt idx="39">
                  <c:v>7.3849999999999998</c:v>
                </c:pt>
                <c:pt idx="40">
                  <c:v>15.948</c:v>
                </c:pt>
                <c:pt idx="41">
                  <c:v>21.795000000000002</c:v>
                </c:pt>
                <c:pt idx="42">
                  <c:v>29.245000000000001</c:v>
                </c:pt>
                <c:pt idx="43">
                  <c:v>21.4</c:v>
                </c:pt>
                <c:pt idx="44">
                  <c:v>8.6300000000000008</c:v>
                </c:pt>
                <c:pt idx="45">
                  <c:v>22.696999999999999</c:v>
                </c:pt>
                <c:pt idx="46">
                  <c:v>19.472999999999999</c:v>
                </c:pt>
                <c:pt idx="47">
                  <c:v>8.4849999999999994</c:v>
                </c:pt>
                <c:pt idx="48">
                  <c:v>3.4060000000000001</c:v>
                </c:pt>
                <c:pt idx="49">
                  <c:v>15.106999999999999</c:v>
                </c:pt>
                <c:pt idx="50">
                  <c:v>4.7350000000000003</c:v>
                </c:pt>
                <c:pt idx="51">
                  <c:v>0</c:v>
                </c:pt>
                <c:pt idx="52">
                  <c:v>25.446000000000002</c:v>
                </c:pt>
                <c:pt idx="53">
                  <c:v>0</c:v>
                </c:pt>
                <c:pt idx="54">
                  <c:v>3.6440000000000001</c:v>
                </c:pt>
                <c:pt idx="55">
                  <c:v>0</c:v>
                </c:pt>
                <c:pt idx="56">
                  <c:v>0</c:v>
                </c:pt>
                <c:pt idx="57">
                  <c:v>10.531000000000001</c:v>
                </c:pt>
                <c:pt idx="58">
                  <c:v>9.02</c:v>
                </c:pt>
                <c:pt idx="59">
                  <c:v>13.507</c:v>
                </c:pt>
                <c:pt idx="60">
                  <c:v>3.996</c:v>
                </c:pt>
                <c:pt idx="61">
                  <c:v>8.3930000000000007</c:v>
                </c:pt>
                <c:pt idx="62">
                  <c:v>3.51</c:v>
                </c:pt>
                <c:pt idx="63">
                  <c:v>0</c:v>
                </c:pt>
                <c:pt idx="64">
                  <c:v>14.096</c:v>
                </c:pt>
                <c:pt idx="65">
                  <c:v>15.891</c:v>
                </c:pt>
                <c:pt idx="66">
                  <c:v>18.628</c:v>
                </c:pt>
                <c:pt idx="67">
                  <c:v>24.492000000000001</c:v>
                </c:pt>
                <c:pt idx="68">
                  <c:v>8.0850000000000009</c:v>
                </c:pt>
                <c:pt idx="69">
                  <c:v>23.645</c:v>
                </c:pt>
                <c:pt idx="70">
                  <c:v>10.654</c:v>
                </c:pt>
                <c:pt idx="71">
                  <c:v>6.556</c:v>
                </c:pt>
                <c:pt idx="72">
                  <c:v>12.804</c:v>
                </c:pt>
                <c:pt idx="73">
                  <c:v>20.454999999999998</c:v>
                </c:pt>
                <c:pt idx="74">
                  <c:v>10.36</c:v>
                </c:pt>
                <c:pt idx="75">
                  <c:v>17.946999999999999</c:v>
                </c:pt>
                <c:pt idx="76">
                  <c:v>21.42</c:v>
                </c:pt>
                <c:pt idx="77">
                  <c:v>18.821000000000002</c:v>
                </c:pt>
                <c:pt idx="78">
                  <c:v>17.305</c:v>
                </c:pt>
                <c:pt idx="79">
                  <c:v>7.8760000000000003</c:v>
                </c:pt>
                <c:pt idx="80">
                  <c:v>13.009</c:v>
                </c:pt>
                <c:pt idx="81">
                  <c:v>3.7890000000000001</c:v>
                </c:pt>
                <c:pt idx="82">
                  <c:v>16.777999999999999</c:v>
                </c:pt>
                <c:pt idx="83">
                  <c:v>6.415</c:v>
                </c:pt>
                <c:pt idx="84">
                  <c:v>18.244</c:v>
                </c:pt>
                <c:pt idx="85">
                  <c:v>11.458</c:v>
                </c:pt>
                <c:pt idx="86">
                  <c:v>3.6890000000000001</c:v>
                </c:pt>
                <c:pt idx="87">
                  <c:v>21.244</c:v>
                </c:pt>
                <c:pt idx="88">
                  <c:v>11.227</c:v>
                </c:pt>
                <c:pt idx="89">
                  <c:v>16.436</c:v>
                </c:pt>
                <c:pt idx="90">
                  <c:v>19.981999999999999</c:v>
                </c:pt>
                <c:pt idx="91">
                  <c:v>11.586</c:v>
                </c:pt>
                <c:pt idx="92">
                  <c:v>2.2330000000000001</c:v>
                </c:pt>
                <c:pt idx="93">
                  <c:v>0</c:v>
                </c:pt>
                <c:pt idx="94">
                  <c:v>11.653</c:v>
                </c:pt>
                <c:pt idx="95">
                  <c:v>2.67</c:v>
                </c:pt>
                <c:pt idx="96">
                  <c:v>10.847</c:v>
                </c:pt>
                <c:pt idx="97">
                  <c:v>9.3680000000000003</c:v>
                </c:pt>
                <c:pt idx="98">
                  <c:v>3.5350000000000001</c:v>
                </c:pt>
                <c:pt idx="99">
                  <c:v>5.0949999999999998</c:v>
                </c:pt>
              </c:numCache>
            </c:numRef>
          </c:xVal>
          <c:yVal>
            <c:numRef>
              <c:f>payment!$F$2:$F$101</c:f>
              <c:numCache>
                <c:formatCode>General</c:formatCode>
                <c:ptCount val="100"/>
                <c:pt idx="0">
                  <c:v>3.5659999999999998</c:v>
                </c:pt>
                <c:pt idx="1">
                  <c:v>5.8109999999999999</c:v>
                </c:pt>
                <c:pt idx="2">
                  <c:v>5.36</c:v>
                </c:pt>
                <c:pt idx="3">
                  <c:v>12.760999999999999</c:v>
                </c:pt>
                <c:pt idx="4">
                  <c:v>14.101000000000001</c:v>
                </c:pt>
                <c:pt idx="5">
                  <c:v>9.0690000000000008</c:v>
                </c:pt>
                <c:pt idx="6">
                  <c:v>11.757999999999999</c:v>
                </c:pt>
                <c:pt idx="7">
                  <c:v>9.2390000000000008</c:v>
                </c:pt>
                <c:pt idx="8">
                  <c:v>8.3539999999999992</c:v>
                </c:pt>
                <c:pt idx="9">
                  <c:v>7.8949999999999996</c:v>
                </c:pt>
                <c:pt idx="10">
                  <c:v>9.407</c:v>
                </c:pt>
                <c:pt idx="11">
                  <c:v>2.9049999999999998</c:v>
                </c:pt>
                <c:pt idx="12">
                  <c:v>16.71</c:v>
                </c:pt>
                <c:pt idx="13">
                  <c:v>7.7629999999999999</c:v>
                </c:pt>
                <c:pt idx="14">
                  <c:v>5.5270000000000001</c:v>
                </c:pt>
                <c:pt idx="15">
                  <c:v>8.6630000000000003</c:v>
                </c:pt>
                <c:pt idx="16">
                  <c:v>13.535</c:v>
                </c:pt>
                <c:pt idx="17">
                  <c:v>14.179</c:v>
                </c:pt>
                <c:pt idx="18">
                  <c:v>6.915</c:v>
                </c:pt>
                <c:pt idx="19">
                  <c:v>9.3989999999999991</c:v>
                </c:pt>
                <c:pt idx="20">
                  <c:v>10.125999999999999</c:v>
                </c:pt>
                <c:pt idx="21">
                  <c:v>13.356999999999999</c:v>
                </c:pt>
                <c:pt idx="22">
                  <c:v>6.8360000000000003</c:v>
                </c:pt>
                <c:pt idx="23">
                  <c:v>5.1689999999999996</c:v>
                </c:pt>
                <c:pt idx="24">
                  <c:v>14.679</c:v>
                </c:pt>
                <c:pt idx="25">
                  <c:v>8.8119999999999994</c:v>
                </c:pt>
                <c:pt idx="26">
                  <c:v>5.0019999999999998</c:v>
                </c:pt>
                <c:pt idx="27">
                  <c:v>11.906000000000001</c:v>
                </c:pt>
                <c:pt idx="28">
                  <c:v>13.502000000000001</c:v>
                </c:pt>
                <c:pt idx="29">
                  <c:v>13.497999999999999</c:v>
                </c:pt>
                <c:pt idx="30">
                  <c:v>14.429</c:v>
                </c:pt>
                <c:pt idx="31">
                  <c:v>14.057</c:v>
                </c:pt>
                <c:pt idx="32">
                  <c:v>4.58</c:v>
                </c:pt>
                <c:pt idx="33">
                  <c:v>12.948</c:v>
                </c:pt>
                <c:pt idx="34">
                  <c:v>16.317</c:v>
                </c:pt>
                <c:pt idx="35">
                  <c:v>6.5670000000000002</c:v>
                </c:pt>
                <c:pt idx="36">
                  <c:v>10.44</c:v>
                </c:pt>
                <c:pt idx="37">
                  <c:v>0</c:v>
                </c:pt>
                <c:pt idx="38">
                  <c:v>0</c:v>
                </c:pt>
                <c:pt idx="39">
                  <c:v>7.5430000000000001</c:v>
                </c:pt>
                <c:pt idx="40">
                  <c:v>10.196999999999999</c:v>
                </c:pt>
                <c:pt idx="41">
                  <c:v>12.827</c:v>
                </c:pt>
                <c:pt idx="42">
                  <c:v>19.318000000000001</c:v>
                </c:pt>
                <c:pt idx="43">
                  <c:v>12.48</c:v>
                </c:pt>
                <c:pt idx="44">
                  <c:v>3.77</c:v>
                </c:pt>
                <c:pt idx="45">
                  <c:v>15.631</c:v>
                </c:pt>
                <c:pt idx="46">
                  <c:v>15.909000000000001</c:v>
                </c:pt>
                <c:pt idx="47">
                  <c:v>8.8309999999999995</c:v>
                </c:pt>
                <c:pt idx="48">
                  <c:v>2.0230000000000001</c:v>
                </c:pt>
                <c:pt idx="49">
                  <c:v>13.647</c:v>
                </c:pt>
                <c:pt idx="50">
                  <c:v>4.8410000000000002</c:v>
                </c:pt>
                <c:pt idx="51">
                  <c:v>0</c:v>
                </c:pt>
                <c:pt idx="52">
                  <c:v>17.757999999999999</c:v>
                </c:pt>
                <c:pt idx="53">
                  <c:v>0</c:v>
                </c:pt>
                <c:pt idx="54">
                  <c:v>4.6079999999999997</c:v>
                </c:pt>
                <c:pt idx="55">
                  <c:v>0</c:v>
                </c:pt>
                <c:pt idx="56">
                  <c:v>0</c:v>
                </c:pt>
                <c:pt idx="57">
                  <c:v>10.169</c:v>
                </c:pt>
                <c:pt idx="58">
                  <c:v>8.9689999999999994</c:v>
                </c:pt>
                <c:pt idx="59">
                  <c:v>12.006</c:v>
                </c:pt>
                <c:pt idx="60">
                  <c:v>3.5</c:v>
                </c:pt>
                <c:pt idx="61">
                  <c:v>6.9420000000000002</c:v>
                </c:pt>
                <c:pt idx="62">
                  <c:v>2.2749999999999999</c:v>
                </c:pt>
                <c:pt idx="63">
                  <c:v>0</c:v>
                </c:pt>
                <c:pt idx="64">
                  <c:v>9.8140000000000001</c:v>
                </c:pt>
                <c:pt idx="65">
                  <c:v>14.128</c:v>
                </c:pt>
                <c:pt idx="66">
                  <c:v>16.334</c:v>
                </c:pt>
                <c:pt idx="67">
                  <c:v>18.454000000000001</c:v>
                </c:pt>
                <c:pt idx="68">
                  <c:v>7.8479999999999999</c:v>
                </c:pt>
                <c:pt idx="69">
                  <c:v>17.079999999999998</c:v>
                </c:pt>
                <c:pt idx="70">
                  <c:v>12.394</c:v>
                </c:pt>
                <c:pt idx="71">
                  <c:v>5.1449999999999996</c:v>
                </c:pt>
                <c:pt idx="72">
                  <c:v>8.4179999999999993</c:v>
                </c:pt>
                <c:pt idx="73">
                  <c:v>13.696999999999999</c:v>
                </c:pt>
                <c:pt idx="74">
                  <c:v>11.731999999999999</c:v>
                </c:pt>
                <c:pt idx="75">
                  <c:v>12.95</c:v>
                </c:pt>
                <c:pt idx="76">
                  <c:v>14.603999999999999</c:v>
                </c:pt>
                <c:pt idx="77">
                  <c:v>15.263</c:v>
                </c:pt>
                <c:pt idx="78">
                  <c:v>10.371</c:v>
                </c:pt>
                <c:pt idx="79">
                  <c:v>6.8170000000000002</c:v>
                </c:pt>
                <c:pt idx="80">
                  <c:v>7.843</c:v>
                </c:pt>
                <c:pt idx="81">
                  <c:v>4.1139999999999999</c:v>
                </c:pt>
                <c:pt idx="82">
                  <c:v>15.148</c:v>
                </c:pt>
                <c:pt idx="83">
                  <c:v>6.7359999999999998</c:v>
                </c:pt>
                <c:pt idx="84">
                  <c:v>10.773</c:v>
                </c:pt>
                <c:pt idx="85">
                  <c:v>9.9390000000000001</c:v>
                </c:pt>
                <c:pt idx="86">
                  <c:v>4.149</c:v>
                </c:pt>
                <c:pt idx="87">
                  <c:v>15.117000000000001</c:v>
                </c:pt>
                <c:pt idx="88">
                  <c:v>9.4689999999999994</c:v>
                </c:pt>
                <c:pt idx="89">
                  <c:v>12.206</c:v>
                </c:pt>
                <c:pt idx="90">
                  <c:v>16.402000000000001</c:v>
                </c:pt>
                <c:pt idx="91">
                  <c:v>12.989000000000001</c:v>
                </c:pt>
                <c:pt idx="92">
                  <c:v>2.9329999999999998</c:v>
                </c:pt>
                <c:pt idx="93">
                  <c:v>0</c:v>
                </c:pt>
                <c:pt idx="94">
                  <c:v>14.505000000000001</c:v>
                </c:pt>
                <c:pt idx="95">
                  <c:v>4.8029999999999999</c:v>
                </c:pt>
                <c:pt idx="96">
                  <c:v>12.433999999999999</c:v>
                </c:pt>
                <c:pt idx="97">
                  <c:v>9.2780000000000005</c:v>
                </c:pt>
                <c:pt idx="98">
                  <c:v>4.9039999999999999</c:v>
                </c:pt>
                <c:pt idx="99">
                  <c:v>5.5490000000000004</c:v>
                </c:pt>
              </c:numCache>
            </c:numRef>
          </c:yVal>
        </c:ser>
        <c:axId val="93325952"/>
        <c:axId val="95389952"/>
      </c:scatterChart>
      <c:valAx>
        <c:axId val="93325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95389952"/>
        <c:crosses val="autoZero"/>
        <c:crossBetween val="midCat"/>
      </c:valAx>
      <c:valAx>
        <c:axId val="9538995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7.5000000000000011E-2"/>
              <c:y val="0.19688065033537475"/>
            </c:manualLayout>
          </c:layout>
        </c:title>
        <c:numFmt formatCode="General" sourceLinked="1"/>
        <c:tickLblPos val="nextTo"/>
        <c:crossAx val="9332595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856933508311469"/>
          <c:y val="0.64795603674540714"/>
          <c:w val="0.26976399825021885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local(payment)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'payment(10xfolds)'!$B$2:$B$151</c:f>
              <c:numCache>
                <c:formatCode>General</c:formatCode>
                <c:ptCount val="150"/>
                <c:pt idx="0">
                  <c:v>12.932</c:v>
                </c:pt>
                <c:pt idx="1">
                  <c:v>0</c:v>
                </c:pt>
                <c:pt idx="2">
                  <c:v>17.948</c:v>
                </c:pt>
                <c:pt idx="3">
                  <c:v>5.2</c:v>
                </c:pt>
                <c:pt idx="4">
                  <c:v>10.472</c:v>
                </c:pt>
                <c:pt idx="5">
                  <c:v>13.034000000000001</c:v>
                </c:pt>
                <c:pt idx="6">
                  <c:v>6.0789999999999997</c:v>
                </c:pt>
                <c:pt idx="7">
                  <c:v>16.466000000000001</c:v>
                </c:pt>
                <c:pt idx="8">
                  <c:v>5.32</c:v>
                </c:pt>
                <c:pt idx="9">
                  <c:v>7.0910000000000002</c:v>
                </c:pt>
                <c:pt idx="10">
                  <c:v>5.5570000000000004</c:v>
                </c:pt>
                <c:pt idx="11">
                  <c:v>16.446000000000002</c:v>
                </c:pt>
                <c:pt idx="12">
                  <c:v>10.186</c:v>
                </c:pt>
                <c:pt idx="13">
                  <c:v>14.862</c:v>
                </c:pt>
                <c:pt idx="14">
                  <c:v>11.544</c:v>
                </c:pt>
                <c:pt idx="15">
                  <c:v>6.0540000000000003</c:v>
                </c:pt>
                <c:pt idx="16">
                  <c:v>3.7839999999999998</c:v>
                </c:pt>
                <c:pt idx="17">
                  <c:v>6.835</c:v>
                </c:pt>
                <c:pt idx="18">
                  <c:v>2.7370000000000001</c:v>
                </c:pt>
                <c:pt idx="19">
                  <c:v>20.87</c:v>
                </c:pt>
                <c:pt idx="20">
                  <c:v>6.7149999999999999</c:v>
                </c:pt>
                <c:pt idx="21">
                  <c:v>4.8940000000000001</c:v>
                </c:pt>
                <c:pt idx="22">
                  <c:v>13.62</c:v>
                </c:pt>
                <c:pt idx="23">
                  <c:v>2.5329999999999999</c:v>
                </c:pt>
                <c:pt idx="24">
                  <c:v>4.8609999999999998</c:v>
                </c:pt>
                <c:pt idx="25">
                  <c:v>4.3579999999999997</c:v>
                </c:pt>
                <c:pt idx="26">
                  <c:v>13.385</c:v>
                </c:pt>
                <c:pt idx="27">
                  <c:v>2.0049999999999999</c:v>
                </c:pt>
                <c:pt idx="28">
                  <c:v>14.085000000000001</c:v>
                </c:pt>
                <c:pt idx="29">
                  <c:v>0</c:v>
                </c:pt>
                <c:pt idx="30">
                  <c:v>29.134</c:v>
                </c:pt>
                <c:pt idx="31">
                  <c:v>10.847</c:v>
                </c:pt>
                <c:pt idx="32">
                  <c:v>7.4720000000000004</c:v>
                </c:pt>
                <c:pt idx="33">
                  <c:v>8.5470000000000006</c:v>
                </c:pt>
                <c:pt idx="34">
                  <c:v>8.0530000000000008</c:v>
                </c:pt>
                <c:pt idx="35">
                  <c:v>18.603000000000002</c:v>
                </c:pt>
                <c:pt idx="36">
                  <c:v>0</c:v>
                </c:pt>
                <c:pt idx="37">
                  <c:v>6.74</c:v>
                </c:pt>
                <c:pt idx="38">
                  <c:v>10.042999999999999</c:v>
                </c:pt>
                <c:pt idx="39">
                  <c:v>10.004</c:v>
                </c:pt>
                <c:pt idx="40">
                  <c:v>8.3379999999999992</c:v>
                </c:pt>
                <c:pt idx="41">
                  <c:v>2.5459999999999998</c:v>
                </c:pt>
                <c:pt idx="42">
                  <c:v>13.084</c:v>
                </c:pt>
                <c:pt idx="43">
                  <c:v>12.489000000000001</c:v>
                </c:pt>
                <c:pt idx="44">
                  <c:v>13.241</c:v>
                </c:pt>
                <c:pt idx="45">
                  <c:v>8.532</c:v>
                </c:pt>
                <c:pt idx="46">
                  <c:v>4.242</c:v>
                </c:pt>
                <c:pt idx="47">
                  <c:v>2.911</c:v>
                </c:pt>
                <c:pt idx="48">
                  <c:v>7.05</c:v>
                </c:pt>
                <c:pt idx="49">
                  <c:v>0</c:v>
                </c:pt>
                <c:pt idx="50">
                  <c:v>24.786999999999999</c:v>
                </c:pt>
                <c:pt idx="51">
                  <c:v>20.616</c:v>
                </c:pt>
                <c:pt idx="52">
                  <c:v>9.32</c:v>
                </c:pt>
                <c:pt idx="53">
                  <c:v>3.851</c:v>
                </c:pt>
                <c:pt idx="54">
                  <c:v>22.885999999999999</c:v>
                </c:pt>
                <c:pt idx="55">
                  <c:v>2.8420000000000001</c:v>
                </c:pt>
                <c:pt idx="56">
                  <c:v>4.6269999999999998</c:v>
                </c:pt>
                <c:pt idx="57">
                  <c:v>4.5750000000000002</c:v>
                </c:pt>
                <c:pt idx="58">
                  <c:v>11.198</c:v>
                </c:pt>
                <c:pt idx="59">
                  <c:v>10.25</c:v>
                </c:pt>
                <c:pt idx="60">
                  <c:v>25.803000000000001</c:v>
                </c:pt>
                <c:pt idx="61">
                  <c:v>19.515999999999998</c:v>
                </c:pt>
                <c:pt idx="62">
                  <c:v>8.6189999999999998</c:v>
                </c:pt>
                <c:pt idx="63">
                  <c:v>2.8959999999999999</c:v>
                </c:pt>
                <c:pt idx="64">
                  <c:v>6.9029999999999996</c:v>
                </c:pt>
                <c:pt idx="65">
                  <c:v>29.279</c:v>
                </c:pt>
                <c:pt idx="66">
                  <c:v>4.0510000000000002</c:v>
                </c:pt>
                <c:pt idx="67">
                  <c:v>9.4580000000000002</c:v>
                </c:pt>
                <c:pt idx="68">
                  <c:v>0</c:v>
                </c:pt>
                <c:pt idx="69">
                  <c:v>13.412000000000001</c:v>
                </c:pt>
                <c:pt idx="70">
                  <c:v>15.250999999999999</c:v>
                </c:pt>
                <c:pt idx="71">
                  <c:v>20.873999999999999</c:v>
                </c:pt>
                <c:pt idx="72">
                  <c:v>7.2229999999999999</c:v>
                </c:pt>
                <c:pt idx="73">
                  <c:v>8.3510000000000009</c:v>
                </c:pt>
                <c:pt idx="74">
                  <c:v>13.355</c:v>
                </c:pt>
                <c:pt idx="75">
                  <c:v>9.8699999999999992</c:v>
                </c:pt>
                <c:pt idx="76">
                  <c:v>11.234</c:v>
                </c:pt>
                <c:pt idx="77">
                  <c:v>11.234999999999999</c:v>
                </c:pt>
                <c:pt idx="78">
                  <c:v>4.8710000000000004</c:v>
                </c:pt>
                <c:pt idx="79">
                  <c:v>3.9049999999999998</c:v>
                </c:pt>
                <c:pt idx="80">
                  <c:v>14.827</c:v>
                </c:pt>
                <c:pt idx="81">
                  <c:v>17.021999999999998</c:v>
                </c:pt>
                <c:pt idx="82">
                  <c:v>7.7350000000000003</c:v>
                </c:pt>
                <c:pt idx="83">
                  <c:v>2.8519999999999999</c:v>
                </c:pt>
                <c:pt idx="84">
                  <c:v>0</c:v>
                </c:pt>
                <c:pt idx="85">
                  <c:v>13.992000000000001</c:v>
                </c:pt>
                <c:pt idx="86">
                  <c:v>7.6550000000000002</c:v>
                </c:pt>
                <c:pt idx="87">
                  <c:v>19.256</c:v>
                </c:pt>
                <c:pt idx="88">
                  <c:v>9.3000000000000007</c:v>
                </c:pt>
                <c:pt idx="89">
                  <c:v>35.311999999999998</c:v>
                </c:pt>
                <c:pt idx="90">
                  <c:v>10.252000000000001</c:v>
                </c:pt>
                <c:pt idx="91">
                  <c:v>11.238</c:v>
                </c:pt>
                <c:pt idx="92">
                  <c:v>11.087999999999999</c:v>
                </c:pt>
                <c:pt idx="93">
                  <c:v>11.419</c:v>
                </c:pt>
                <c:pt idx="94">
                  <c:v>21.052</c:v>
                </c:pt>
                <c:pt idx="95">
                  <c:v>3.2669999999999999</c:v>
                </c:pt>
                <c:pt idx="96">
                  <c:v>8.3979999999999997</c:v>
                </c:pt>
                <c:pt idx="97">
                  <c:v>16.553999999999998</c:v>
                </c:pt>
                <c:pt idx="98">
                  <c:v>15.339</c:v>
                </c:pt>
                <c:pt idx="99">
                  <c:v>13.073</c:v>
                </c:pt>
                <c:pt idx="100">
                  <c:v>12.477</c:v>
                </c:pt>
                <c:pt idx="101">
                  <c:v>2.0819999999999999</c:v>
                </c:pt>
                <c:pt idx="102">
                  <c:v>2.669</c:v>
                </c:pt>
                <c:pt idx="103">
                  <c:v>10.718</c:v>
                </c:pt>
                <c:pt idx="104">
                  <c:v>2.488</c:v>
                </c:pt>
                <c:pt idx="105">
                  <c:v>13.601000000000001</c:v>
                </c:pt>
                <c:pt idx="106">
                  <c:v>5.5220000000000002</c:v>
                </c:pt>
                <c:pt idx="107">
                  <c:v>6.9980000000000002</c:v>
                </c:pt>
                <c:pt idx="108">
                  <c:v>2.1890000000000001</c:v>
                </c:pt>
                <c:pt idx="109">
                  <c:v>13.32</c:v>
                </c:pt>
                <c:pt idx="110">
                  <c:v>0</c:v>
                </c:pt>
                <c:pt idx="111">
                  <c:v>9.74</c:v>
                </c:pt>
                <c:pt idx="112">
                  <c:v>0</c:v>
                </c:pt>
                <c:pt idx="113">
                  <c:v>10.254</c:v>
                </c:pt>
                <c:pt idx="114">
                  <c:v>0</c:v>
                </c:pt>
                <c:pt idx="115">
                  <c:v>8.0389999999999997</c:v>
                </c:pt>
                <c:pt idx="116">
                  <c:v>4.875</c:v>
                </c:pt>
                <c:pt idx="117">
                  <c:v>0</c:v>
                </c:pt>
                <c:pt idx="118">
                  <c:v>0</c:v>
                </c:pt>
                <c:pt idx="119">
                  <c:v>17.239999999999998</c:v>
                </c:pt>
                <c:pt idx="120">
                  <c:v>3.827</c:v>
                </c:pt>
                <c:pt idx="121">
                  <c:v>13.154999999999999</c:v>
                </c:pt>
                <c:pt idx="122">
                  <c:v>17.486000000000001</c:v>
                </c:pt>
                <c:pt idx="123">
                  <c:v>11.882</c:v>
                </c:pt>
                <c:pt idx="124">
                  <c:v>8.3659999999999997</c:v>
                </c:pt>
                <c:pt idx="125">
                  <c:v>8.0939999999999994</c:v>
                </c:pt>
                <c:pt idx="126">
                  <c:v>5.274</c:v>
                </c:pt>
                <c:pt idx="127">
                  <c:v>3.8809999999999998</c:v>
                </c:pt>
                <c:pt idx="128">
                  <c:v>10.050000000000001</c:v>
                </c:pt>
                <c:pt idx="129">
                  <c:v>11.379</c:v>
                </c:pt>
                <c:pt idx="130">
                  <c:v>28.274000000000001</c:v>
                </c:pt>
                <c:pt idx="131">
                  <c:v>13.032</c:v>
                </c:pt>
                <c:pt idx="132">
                  <c:v>5.9980000000000002</c:v>
                </c:pt>
                <c:pt idx="133">
                  <c:v>10.315</c:v>
                </c:pt>
                <c:pt idx="134">
                  <c:v>7.7889999999999997</c:v>
                </c:pt>
                <c:pt idx="135">
                  <c:v>12.675000000000001</c:v>
                </c:pt>
                <c:pt idx="136">
                  <c:v>4.5960000000000001</c:v>
                </c:pt>
                <c:pt idx="137">
                  <c:v>12.459</c:v>
                </c:pt>
                <c:pt idx="138">
                  <c:v>14.516999999999999</c:v>
                </c:pt>
                <c:pt idx="139">
                  <c:v>0</c:v>
                </c:pt>
                <c:pt idx="140">
                  <c:v>2.4209999999999998</c:v>
                </c:pt>
                <c:pt idx="141">
                  <c:v>14.19</c:v>
                </c:pt>
                <c:pt idx="142">
                  <c:v>9.0359999999999996</c:v>
                </c:pt>
                <c:pt idx="143">
                  <c:v>0</c:v>
                </c:pt>
                <c:pt idx="144">
                  <c:v>10.026999999999999</c:v>
                </c:pt>
                <c:pt idx="145">
                  <c:v>10.581</c:v>
                </c:pt>
                <c:pt idx="146">
                  <c:v>18.97</c:v>
                </c:pt>
                <c:pt idx="147">
                  <c:v>13.553000000000001</c:v>
                </c:pt>
                <c:pt idx="148">
                  <c:v>12.441000000000001</c:v>
                </c:pt>
                <c:pt idx="149">
                  <c:v>17.802</c:v>
                </c:pt>
              </c:numCache>
            </c:numRef>
          </c:xVal>
          <c:yVal>
            <c:numRef>
              <c:f>'payment(10xfolds)'!$B$2:$B$151</c:f>
              <c:numCache>
                <c:formatCode>General</c:formatCode>
                <c:ptCount val="150"/>
                <c:pt idx="0">
                  <c:v>12.932</c:v>
                </c:pt>
                <c:pt idx="1">
                  <c:v>0</c:v>
                </c:pt>
                <c:pt idx="2">
                  <c:v>17.948</c:v>
                </c:pt>
                <c:pt idx="3">
                  <c:v>5.2</c:v>
                </c:pt>
                <c:pt idx="4">
                  <c:v>10.472</c:v>
                </c:pt>
                <c:pt idx="5">
                  <c:v>13.034000000000001</c:v>
                </c:pt>
                <c:pt idx="6">
                  <c:v>6.0789999999999997</c:v>
                </c:pt>
                <c:pt idx="7">
                  <c:v>16.466000000000001</c:v>
                </c:pt>
                <c:pt idx="8">
                  <c:v>5.32</c:v>
                </c:pt>
                <c:pt idx="9">
                  <c:v>7.0910000000000002</c:v>
                </c:pt>
                <c:pt idx="10">
                  <c:v>5.5570000000000004</c:v>
                </c:pt>
                <c:pt idx="11">
                  <c:v>16.446000000000002</c:v>
                </c:pt>
                <c:pt idx="12">
                  <c:v>10.186</c:v>
                </c:pt>
                <c:pt idx="13">
                  <c:v>14.862</c:v>
                </c:pt>
                <c:pt idx="14">
                  <c:v>11.544</c:v>
                </c:pt>
                <c:pt idx="15">
                  <c:v>6.0540000000000003</c:v>
                </c:pt>
                <c:pt idx="16">
                  <c:v>3.7839999999999998</c:v>
                </c:pt>
                <c:pt idx="17">
                  <c:v>6.835</c:v>
                </c:pt>
                <c:pt idx="18">
                  <c:v>2.7370000000000001</c:v>
                </c:pt>
                <c:pt idx="19">
                  <c:v>20.87</c:v>
                </c:pt>
                <c:pt idx="20">
                  <c:v>6.7149999999999999</c:v>
                </c:pt>
                <c:pt idx="21">
                  <c:v>4.8940000000000001</c:v>
                </c:pt>
                <c:pt idx="22">
                  <c:v>13.62</c:v>
                </c:pt>
                <c:pt idx="23">
                  <c:v>2.5329999999999999</c:v>
                </c:pt>
                <c:pt idx="24">
                  <c:v>4.8609999999999998</c:v>
                </c:pt>
                <c:pt idx="25">
                  <c:v>4.3579999999999997</c:v>
                </c:pt>
                <c:pt idx="26">
                  <c:v>13.385</c:v>
                </c:pt>
                <c:pt idx="27">
                  <c:v>2.0049999999999999</c:v>
                </c:pt>
                <c:pt idx="28">
                  <c:v>14.085000000000001</c:v>
                </c:pt>
                <c:pt idx="29">
                  <c:v>0</c:v>
                </c:pt>
                <c:pt idx="30">
                  <c:v>29.134</c:v>
                </c:pt>
                <c:pt idx="31">
                  <c:v>10.847</c:v>
                </c:pt>
                <c:pt idx="32">
                  <c:v>7.4720000000000004</c:v>
                </c:pt>
                <c:pt idx="33">
                  <c:v>8.5470000000000006</c:v>
                </c:pt>
                <c:pt idx="34">
                  <c:v>8.0530000000000008</c:v>
                </c:pt>
                <c:pt idx="35">
                  <c:v>18.603000000000002</c:v>
                </c:pt>
                <c:pt idx="36">
                  <c:v>0</c:v>
                </c:pt>
                <c:pt idx="37">
                  <c:v>6.74</c:v>
                </c:pt>
                <c:pt idx="38">
                  <c:v>10.042999999999999</c:v>
                </c:pt>
                <c:pt idx="39">
                  <c:v>10.004</c:v>
                </c:pt>
                <c:pt idx="40">
                  <c:v>8.3379999999999992</c:v>
                </c:pt>
                <c:pt idx="41">
                  <c:v>2.5459999999999998</c:v>
                </c:pt>
                <c:pt idx="42">
                  <c:v>13.084</c:v>
                </c:pt>
                <c:pt idx="43">
                  <c:v>12.489000000000001</c:v>
                </c:pt>
                <c:pt idx="44">
                  <c:v>13.241</c:v>
                </c:pt>
                <c:pt idx="45">
                  <c:v>8.532</c:v>
                </c:pt>
                <c:pt idx="46">
                  <c:v>4.242</c:v>
                </c:pt>
                <c:pt idx="47">
                  <c:v>2.911</c:v>
                </c:pt>
                <c:pt idx="48">
                  <c:v>7.05</c:v>
                </c:pt>
                <c:pt idx="49">
                  <c:v>0</c:v>
                </c:pt>
                <c:pt idx="50">
                  <c:v>24.786999999999999</c:v>
                </c:pt>
                <c:pt idx="51">
                  <c:v>20.616</c:v>
                </c:pt>
                <c:pt idx="52">
                  <c:v>9.32</c:v>
                </c:pt>
                <c:pt idx="53">
                  <c:v>3.851</c:v>
                </c:pt>
                <c:pt idx="54">
                  <c:v>22.885999999999999</c:v>
                </c:pt>
                <c:pt idx="55">
                  <c:v>2.8420000000000001</c:v>
                </c:pt>
                <c:pt idx="56">
                  <c:v>4.6269999999999998</c:v>
                </c:pt>
                <c:pt idx="57">
                  <c:v>4.5750000000000002</c:v>
                </c:pt>
                <c:pt idx="58">
                  <c:v>11.198</c:v>
                </c:pt>
                <c:pt idx="59">
                  <c:v>10.25</c:v>
                </c:pt>
                <c:pt idx="60">
                  <c:v>25.803000000000001</c:v>
                </c:pt>
                <c:pt idx="61">
                  <c:v>19.515999999999998</c:v>
                </c:pt>
                <c:pt idx="62">
                  <c:v>8.6189999999999998</c:v>
                </c:pt>
                <c:pt idx="63">
                  <c:v>2.8959999999999999</c:v>
                </c:pt>
                <c:pt idx="64">
                  <c:v>6.9029999999999996</c:v>
                </c:pt>
                <c:pt idx="65">
                  <c:v>29.279</c:v>
                </c:pt>
                <c:pt idx="66">
                  <c:v>4.0510000000000002</c:v>
                </c:pt>
                <c:pt idx="67">
                  <c:v>9.4580000000000002</c:v>
                </c:pt>
                <c:pt idx="68">
                  <c:v>0</c:v>
                </c:pt>
                <c:pt idx="69">
                  <c:v>13.412000000000001</c:v>
                </c:pt>
                <c:pt idx="70">
                  <c:v>15.250999999999999</c:v>
                </c:pt>
                <c:pt idx="71">
                  <c:v>20.873999999999999</c:v>
                </c:pt>
                <c:pt idx="72">
                  <c:v>7.2229999999999999</c:v>
                </c:pt>
                <c:pt idx="73">
                  <c:v>8.3510000000000009</c:v>
                </c:pt>
                <c:pt idx="74">
                  <c:v>13.355</c:v>
                </c:pt>
                <c:pt idx="75">
                  <c:v>9.8699999999999992</c:v>
                </c:pt>
                <c:pt idx="76">
                  <c:v>11.234</c:v>
                </c:pt>
                <c:pt idx="77">
                  <c:v>11.234999999999999</c:v>
                </c:pt>
                <c:pt idx="78">
                  <c:v>4.8710000000000004</c:v>
                </c:pt>
                <c:pt idx="79">
                  <c:v>3.9049999999999998</c:v>
                </c:pt>
                <c:pt idx="80">
                  <c:v>14.827</c:v>
                </c:pt>
                <c:pt idx="81">
                  <c:v>17.021999999999998</c:v>
                </c:pt>
                <c:pt idx="82">
                  <c:v>7.7350000000000003</c:v>
                </c:pt>
                <c:pt idx="83">
                  <c:v>2.8519999999999999</c:v>
                </c:pt>
                <c:pt idx="84">
                  <c:v>0</c:v>
                </c:pt>
                <c:pt idx="85">
                  <c:v>13.992000000000001</c:v>
                </c:pt>
                <c:pt idx="86">
                  <c:v>7.6550000000000002</c:v>
                </c:pt>
                <c:pt idx="87">
                  <c:v>19.256</c:v>
                </c:pt>
                <c:pt idx="88">
                  <c:v>9.3000000000000007</c:v>
                </c:pt>
                <c:pt idx="89">
                  <c:v>35.311999999999998</c:v>
                </c:pt>
                <c:pt idx="90">
                  <c:v>10.252000000000001</c:v>
                </c:pt>
                <c:pt idx="91">
                  <c:v>11.238</c:v>
                </c:pt>
                <c:pt idx="92">
                  <c:v>11.087999999999999</c:v>
                </c:pt>
                <c:pt idx="93">
                  <c:v>11.419</c:v>
                </c:pt>
                <c:pt idx="94">
                  <c:v>21.052</c:v>
                </c:pt>
                <c:pt idx="95">
                  <c:v>3.2669999999999999</c:v>
                </c:pt>
                <c:pt idx="96">
                  <c:v>8.3979999999999997</c:v>
                </c:pt>
                <c:pt idx="97">
                  <c:v>16.553999999999998</c:v>
                </c:pt>
                <c:pt idx="98">
                  <c:v>15.339</c:v>
                </c:pt>
                <c:pt idx="99">
                  <c:v>13.073</c:v>
                </c:pt>
                <c:pt idx="100">
                  <c:v>12.477</c:v>
                </c:pt>
                <c:pt idx="101">
                  <c:v>2.0819999999999999</c:v>
                </c:pt>
                <c:pt idx="102">
                  <c:v>2.669</c:v>
                </c:pt>
                <c:pt idx="103">
                  <c:v>10.718</c:v>
                </c:pt>
                <c:pt idx="104">
                  <c:v>2.488</c:v>
                </c:pt>
                <c:pt idx="105">
                  <c:v>13.601000000000001</c:v>
                </c:pt>
                <c:pt idx="106">
                  <c:v>5.5220000000000002</c:v>
                </c:pt>
                <c:pt idx="107">
                  <c:v>6.9980000000000002</c:v>
                </c:pt>
                <c:pt idx="108">
                  <c:v>2.1890000000000001</c:v>
                </c:pt>
                <c:pt idx="109">
                  <c:v>13.32</c:v>
                </c:pt>
                <c:pt idx="110">
                  <c:v>0</c:v>
                </c:pt>
                <c:pt idx="111">
                  <c:v>9.74</c:v>
                </c:pt>
                <c:pt idx="112">
                  <c:v>0</c:v>
                </c:pt>
                <c:pt idx="113">
                  <c:v>10.254</c:v>
                </c:pt>
                <c:pt idx="114">
                  <c:v>0</c:v>
                </c:pt>
                <c:pt idx="115">
                  <c:v>8.0389999999999997</c:v>
                </c:pt>
                <c:pt idx="116">
                  <c:v>4.875</c:v>
                </c:pt>
                <c:pt idx="117">
                  <c:v>0</c:v>
                </c:pt>
                <c:pt idx="118">
                  <c:v>0</c:v>
                </c:pt>
                <c:pt idx="119">
                  <c:v>17.239999999999998</c:v>
                </c:pt>
                <c:pt idx="120">
                  <c:v>3.827</c:v>
                </c:pt>
                <c:pt idx="121">
                  <c:v>13.154999999999999</c:v>
                </c:pt>
                <c:pt idx="122">
                  <c:v>17.486000000000001</c:v>
                </c:pt>
                <c:pt idx="123">
                  <c:v>11.882</c:v>
                </c:pt>
                <c:pt idx="124">
                  <c:v>8.3659999999999997</c:v>
                </c:pt>
                <c:pt idx="125">
                  <c:v>8.0939999999999994</c:v>
                </c:pt>
                <c:pt idx="126">
                  <c:v>5.274</c:v>
                </c:pt>
                <c:pt idx="127">
                  <c:v>3.8809999999999998</c:v>
                </c:pt>
                <c:pt idx="128">
                  <c:v>10.050000000000001</c:v>
                </c:pt>
                <c:pt idx="129">
                  <c:v>11.379</c:v>
                </c:pt>
                <c:pt idx="130">
                  <c:v>28.274000000000001</c:v>
                </c:pt>
                <c:pt idx="131">
                  <c:v>13.032</c:v>
                </c:pt>
                <c:pt idx="132">
                  <c:v>5.9980000000000002</c:v>
                </c:pt>
                <c:pt idx="133">
                  <c:v>10.315</c:v>
                </c:pt>
                <c:pt idx="134">
                  <c:v>7.7889999999999997</c:v>
                </c:pt>
                <c:pt idx="135">
                  <c:v>12.675000000000001</c:v>
                </c:pt>
                <c:pt idx="136">
                  <c:v>4.5960000000000001</c:v>
                </c:pt>
                <c:pt idx="137">
                  <c:v>12.459</c:v>
                </c:pt>
                <c:pt idx="138">
                  <c:v>14.516999999999999</c:v>
                </c:pt>
                <c:pt idx="139">
                  <c:v>0</c:v>
                </c:pt>
                <c:pt idx="140">
                  <c:v>2.4209999999999998</c:v>
                </c:pt>
                <c:pt idx="141">
                  <c:v>14.19</c:v>
                </c:pt>
                <c:pt idx="142">
                  <c:v>9.0359999999999996</c:v>
                </c:pt>
                <c:pt idx="143">
                  <c:v>0</c:v>
                </c:pt>
                <c:pt idx="144">
                  <c:v>10.026999999999999</c:v>
                </c:pt>
                <c:pt idx="145">
                  <c:v>10.581</c:v>
                </c:pt>
                <c:pt idx="146">
                  <c:v>18.97</c:v>
                </c:pt>
                <c:pt idx="147">
                  <c:v>13.553000000000001</c:v>
                </c:pt>
                <c:pt idx="148">
                  <c:v>12.441000000000001</c:v>
                </c:pt>
                <c:pt idx="149">
                  <c:v>17.802</c:v>
                </c:pt>
              </c:numCache>
            </c:numRef>
          </c:yVal>
          <c:smooth val="1"/>
        </c:ser>
        <c:axId val="99433472"/>
        <c:axId val="99964416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'payment(10xfolds)'!$B$2:$B$151</c:f>
              <c:numCache>
                <c:formatCode>General</c:formatCode>
                <c:ptCount val="150"/>
                <c:pt idx="0">
                  <c:v>12.932</c:v>
                </c:pt>
                <c:pt idx="1">
                  <c:v>0</c:v>
                </c:pt>
                <c:pt idx="2">
                  <c:v>17.948</c:v>
                </c:pt>
                <c:pt idx="3">
                  <c:v>5.2</c:v>
                </c:pt>
                <c:pt idx="4">
                  <c:v>10.472</c:v>
                </c:pt>
                <c:pt idx="5">
                  <c:v>13.034000000000001</c:v>
                </c:pt>
                <c:pt idx="6">
                  <c:v>6.0789999999999997</c:v>
                </c:pt>
                <c:pt idx="7">
                  <c:v>16.466000000000001</c:v>
                </c:pt>
                <c:pt idx="8">
                  <c:v>5.32</c:v>
                </c:pt>
                <c:pt idx="9">
                  <c:v>7.0910000000000002</c:v>
                </c:pt>
                <c:pt idx="10">
                  <c:v>5.5570000000000004</c:v>
                </c:pt>
                <c:pt idx="11">
                  <c:v>16.446000000000002</c:v>
                </c:pt>
                <c:pt idx="12">
                  <c:v>10.186</c:v>
                </c:pt>
                <c:pt idx="13">
                  <c:v>14.862</c:v>
                </c:pt>
                <c:pt idx="14">
                  <c:v>11.544</c:v>
                </c:pt>
                <c:pt idx="15">
                  <c:v>6.0540000000000003</c:v>
                </c:pt>
                <c:pt idx="16">
                  <c:v>3.7839999999999998</c:v>
                </c:pt>
                <c:pt idx="17">
                  <c:v>6.835</c:v>
                </c:pt>
                <c:pt idx="18">
                  <c:v>2.7370000000000001</c:v>
                </c:pt>
                <c:pt idx="19">
                  <c:v>20.87</c:v>
                </c:pt>
                <c:pt idx="20">
                  <c:v>6.7149999999999999</c:v>
                </c:pt>
                <c:pt idx="21">
                  <c:v>4.8940000000000001</c:v>
                </c:pt>
                <c:pt idx="22">
                  <c:v>13.62</c:v>
                </c:pt>
                <c:pt idx="23">
                  <c:v>2.5329999999999999</c:v>
                </c:pt>
                <c:pt idx="24">
                  <c:v>4.8609999999999998</c:v>
                </c:pt>
                <c:pt idx="25">
                  <c:v>4.3579999999999997</c:v>
                </c:pt>
                <c:pt idx="26">
                  <c:v>13.385</c:v>
                </c:pt>
                <c:pt idx="27">
                  <c:v>2.0049999999999999</c:v>
                </c:pt>
                <c:pt idx="28">
                  <c:v>14.085000000000001</c:v>
                </c:pt>
                <c:pt idx="29">
                  <c:v>0</c:v>
                </c:pt>
                <c:pt idx="30">
                  <c:v>29.134</c:v>
                </c:pt>
                <c:pt idx="31">
                  <c:v>10.847</c:v>
                </c:pt>
                <c:pt idx="32">
                  <c:v>7.4720000000000004</c:v>
                </c:pt>
                <c:pt idx="33">
                  <c:v>8.5470000000000006</c:v>
                </c:pt>
                <c:pt idx="34">
                  <c:v>8.0530000000000008</c:v>
                </c:pt>
                <c:pt idx="35">
                  <c:v>18.603000000000002</c:v>
                </c:pt>
                <c:pt idx="36">
                  <c:v>0</c:v>
                </c:pt>
                <c:pt idx="37">
                  <c:v>6.74</c:v>
                </c:pt>
                <c:pt idx="38">
                  <c:v>10.042999999999999</c:v>
                </c:pt>
                <c:pt idx="39">
                  <c:v>10.004</c:v>
                </c:pt>
                <c:pt idx="40">
                  <c:v>8.3379999999999992</c:v>
                </c:pt>
                <c:pt idx="41">
                  <c:v>2.5459999999999998</c:v>
                </c:pt>
                <c:pt idx="42">
                  <c:v>13.084</c:v>
                </c:pt>
                <c:pt idx="43">
                  <c:v>12.489000000000001</c:v>
                </c:pt>
                <c:pt idx="44">
                  <c:v>13.241</c:v>
                </c:pt>
                <c:pt idx="45">
                  <c:v>8.532</c:v>
                </c:pt>
                <c:pt idx="46">
                  <c:v>4.242</c:v>
                </c:pt>
                <c:pt idx="47">
                  <c:v>2.911</c:v>
                </c:pt>
                <c:pt idx="48">
                  <c:v>7.05</c:v>
                </c:pt>
                <c:pt idx="49">
                  <c:v>0</c:v>
                </c:pt>
                <c:pt idx="50">
                  <c:v>24.786999999999999</c:v>
                </c:pt>
                <c:pt idx="51">
                  <c:v>20.616</c:v>
                </c:pt>
                <c:pt idx="52">
                  <c:v>9.32</c:v>
                </c:pt>
                <c:pt idx="53">
                  <c:v>3.851</c:v>
                </c:pt>
                <c:pt idx="54">
                  <c:v>22.885999999999999</c:v>
                </c:pt>
                <c:pt idx="55">
                  <c:v>2.8420000000000001</c:v>
                </c:pt>
                <c:pt idx="56">
                  <c:v>4.6269999999999998</c:v>
                </c:pt>
                <c:pt idx="57">
                  <c:v>4.5750000000000002</c:v>
                </c:pt>
                <c:pt idx="58">
                  <c:v>11.198</c:v>
                </c:pt>
                <c:pt idx="59">
                  <c:v>10.25</c:v>
                </c:pt>
                <c:pt idx="60">
                  <c:v>25.803000000000001</c:v>
                </c:pt>
                <c:pt idx="61">
                  <c:v>19.515999999999998</c:v>
                </c:pt>
                <c:pt idx="62">
                  <c:v>8.6189999999999998</c:v>
                </c:pt>
                <c:pt idx="63">
                  <c:v>2.8959999999999999</c:v>
                </c:pt>
                <c:pt idx="64">
                  <c:v>6.9029999999999996</c:v>
                </c:pt>
                <c:pt idx="65">
                  <c:v>29.279</c:v>
                </c:pt>
                <c:pt idx="66">
                  <c:v>4.0510000000000002</c:v>
                </c:pt>
                <c:pt idx="67">
                  <c:v>9.4580000000000002</c:v>
                </c:pt>
                <c:pt idx="68">
                  <c:v>0</c:v>
                </c:pt>
                <c:pt idx="69">
                  <c:v>13.412000000000001</c:v>
                </c:pt>
                <c:pt idx="70">
                  <c:v>15.250999999999999</c:v>
                </c:pt>
                <c:pt idx="71">
                  <c:v>20.873999999999999</c:v>
                </c:pt>
                <c:pt idx="72">
                  <c:v>7.2229999999999999</c:v>
                </c:pt>
                <c:pt idx="73">
                  <c:v>8.3510000000000009</c:v>
                </c:pt>
                <c:pt idx="74">
                  <c:v>13.355</c:v>
                </c:pt>
                <c:pt idx="75">
                  <c:v>9.8699999999999992</c:v>
                </c:pt>
                <c:pt idx="76">
                  <c:v>11.234</c:v>
                </c:pt>
                <c:pt idx="77">
                  <c:v>11.234999999999999</c:v>
                </c:pt>
                <c:pt idx="78">
                  <c:v>4.8710000000000004</c:v>
                </c:pt>
                <c:pt idx="79">
                  <c:v>3.9049999999999998</c:v>
                </c:pt>
                <c:pt idx="80">
                  <c:v>14.827</c:v>
                </c:pt>
                <c:pt idx="81">
                  <c:v>17.021999999999998</c:v>
                </c:pt>
                <c:pt idx="82">
                  <c:v>7.7350000000000003</c:v>
                </c:pt>
                <c:pt idx="83">
                  <c:v>2.8519999999999999</c:v>
                </c:pt>
                <c:pt idx="84">
                  <c:v>0</c:v>
                </c:pt>
                <c:pt idx="85">
                  <c:v>13.992000000000001</c:v>
                </c:pt>
                <c:pt idx="86">
                  <c:v>7.6550000000000002</c:v>
                </c:pt>
                <c:pt idx="87">
                  <c:v>19.256</c:v>
                </c:pt>
                <c:pt idx="88">
                  <c:v>9.3000000000000007</c:v>
                </c:pt>
                <c:pt idx="89">
                  <c:v>35.311999999999998</c:v>
                </c:pt>
                <c:pt idx="90">
                  <c:v>10.252000000000001</c:v>
                </c:pt>
                <c:pt idx="91">
                  <c:v>11.238</c:v>
                </c:pt>
                <c:pt idx="92">
                  <c:v>11.087999999999999</c:v>
                </c:pt>
                <c:pt idx="93">
                  <c:v>11.419</c:v>
                </c:pt>
                <c:pt idx="94">
                  <c:v>21.052</c:v>
                </c:pt>
                <c:pt idx="95">
                  <c:v>3.2669999999999999</c:v>
                </c:pt>
                <c:pt idx="96">
                  <c:v>8.3979999999999997</c:v>
                </c:pt>
                <c:pt idx="97">
                  <c:v>16.553999999999998</c:v>
                </c:pt>
                <c:pt idx="98">
                  <c:v>15.339</c:v>
                </c:pt>
                <c:pt idx="99">
                  <c:v>13.073</c:v>
                </c:pt>
                <c:pt idx="100">
                  <c:v>12.477</c:v>
                </c:pt>
                <c:pt idx="101">
                  <c:v>2.0819999999999999</c:v>
                </c:pt>
                <c:pt idx="102">
                  <c:v>2.669</c:v>
                </c:pt>
                <c:pt idx="103">
                  <c:v>10.718</c:v>
                </c:pt>
                <c:pt idx="104">
                  <c:v>2.488</c:v>
                </c:pt>
                <c:pt idx="105">
                  <c:v>13.601000000000001</c:v>
                </c:pt>
                <c:pt idx="106">
                  <c:v>5.5220000000000002</c:v>
                </c:pt>
                <c:pt idx="107">
                  <c:v>6.9980000000000002</c:v>
                </c:pt>
                <c:pt idx="108">
                  <c:v>2.1890000000000001</c:v>
                </c:pt>
                <c:pt idx="109">
                  <c:v>13.32</c:v>
                </c:pt>
                <c:pt idx="110">
                  <c:v>0</c:v>
                </c:pt>
                <c:pt idx="111">
                  <c:v>9.74</c:v>
                </c:pt>
                <c:pt idx="112">
                  <c:v>0</c:v>
                </c:pt>
                <c:pt idx="113">
                  <c:v>10.254</c:v>
                </c:pt>
                <c:pt idx="114">
                  <c:v>0</c:v>
                </c:pt>
                <c:pt idx="115">
                  <c:v>8.0389999999999997</c:v>
                </c:pt>
                <c:pt idx="116">
                  <c:v>4.875</c:v>
                </c:pt>
                <c:pt idx="117">
                  <c:v>0</c:v>
                </c:pt>
                <c:pt idx="118">
                  <c:v>0</c:v>
                </c:pt>
                <c:pt idx="119">
                  <c:v>17.239999999999998</c:v>
                </c:pt>
                <c:pt idx="120">
                  <c:v>3.827</c:v>
                </c:pt>
                <c:pt idx="121">
                  <c:v>13.154999999999999</c:v>
                </c:pt>
                <c:pt idx="122">
                  <c:v>17.486000000000001</c:v>
                </c:pt>
                <c:pt idx="123">
                  <c:v>11.882</c:v>
                </c:pt>
                <c:pt idx="124">
                  <c:v>8.3659999999999997</c:v>
                </c:pt>
                <c:pt idx="125">
                  <c:v>8.0939999999999994</c:v>
                </c:pt>
                <c:pt idx="126">
                  <c:v>5.274</c:v>
                </c:pt>
                <c:pt idx="127">
                  <c:v>3.8809999999999998</c:v>
                </c:pt>
                <c:pt idx="128">
                  <c:v>10.050000000000001</c:v>
                </c:pt>
                <c:pt idx="129">
                  <c:v>11.379</c:v>
                </c:pt>
                <c:pt idx="130">
                  <c:v>28.274000000000001</c:v>
                </c:pt>
                <c:pt idx="131">
                  <c:v>13.032</c:v>
                </c:pt>
                <c:pt idx="132">
                  <c:v>5.9980000000000002</c:v>
                </c:pt>
                <c:pt idx="133">
                  <c:v>10.315</c:v>
                </c:pt>
                <c:pt idx="134">
                  <c:v>7.7889999999999997</c:v>
                </c:pt>
                <c:pt idx="135">
                  <c:v>12.675000000000001</c:v>
                </c:pt>
                <c:pt idx="136">
                  <c:v>4.5960000000000001</c:v>
                </c:pt>
                <c:pt idx="137">
                  <c:v>12.459</c:v>
                </c:pt>
                <c:pt idx="138">
                  <c:v>14.516999999999999</c:v>
                </c:pt>
                <c:pt idx="139">
                  <c:v>0</c:v>
                </c:pt>
                <c:pt idx="140">
                  <c:v>2.4209999999999998</c:v>
                </c:pt>
                <c:pt idx="141">
                  <c:v>14.19</c:v>
                </c:pt>
                <c:pt idx="142">
                  <c:v>9.0359999999999996</c:v>
                </c:pt>
                <c:pt idx="143">
                  <c:v>0</c:v>
                </c:pt>
                <c:pt idx="144">
                  <c:v>10.026999999999999</c:v>
                </c:pt>
                <c:pt idx="145">
                  <c:v>10.581</c:v>
                </c:pt>
                <c:pt idx="146">
                  <c:v>18.97</c:v>
                </c:pt>
                <c:pt idx="147">
                  <c:v>13.553000000000001</c:v>
                </c:pt>
                <c:pt idx="148">
                  <c:v>12.441000000000001</c:v>
                </c:pt>
                <c:pt idx="149">
                  <c:v>17.802</c:v>
                </c:pt>
              </c:numCache>
            </c:numRef>
          </c:xVal>
          <c:yVal>
            <c:numRef>
              <c:f>'payment(10xfolds)'!$F$2:$F$151</c:f>
              <c:numCache>
                <c:formatCode>General</c:formatCode>
                <c:ptCount val="150"/>
                <c:pt idx="0">
                  <c:v>13.872</c:v>
                </c:pt>
                <c:pt idx="1">
                  <c:v>0</c:v>
                </c:pt>
                <c:pt idx="2">
                  <c:v>12.121</c:v>
                </c:pt>
                <c:pt idx="3">
                  <c:v>5.2519999999999998</c:v>
                </c:pt>
                <c:pt idx="4">
                  <c:v>9.48</c:v>
                </c:pt>
                <c:pt idx="5">
                  <c:v>13.186</c:v>
                </c:pt>
                <c:pt idx="6">
                  <c:v>5.75</c:v>
                </c:pt>
                <c:pt idx="7">
                  <c:v>14.664</c:v>
                </c:pt>
                <c:pt idx="8">
                  <c:v>4.8449999999999998</c:v>
                </c:pt>
                <c:pt idx="9">
                  <c:v>9.09</c:v>
                </c:pt>
                <c:pt idx="10">
                  <c:v>4.9459999999999997</c:v>
                </c:pt>
                <c:pt idx="11">
                  <c:v>13.055999999999999</c:v>
                </c:pt>
                <c:pt idx="12">
                  <c:v>7.0430000000000001</c:v>
                </c:pt>
                <c:pt idx="13">
                  <c:v>14.334</c:v>
                </c:pt>
                <c:pt idx="14">
                  <c:v>12.476000000000001</c:v>
                </c:pt>
                <c:pt idx="15">
                  <c:v>8.4860000000000007</c:v>
                </c:pt>
                <c:pt idx="16">
                  <c:v>4.0229999999999997</c:v>
                </c:pt>
                <c:pt idx="17">
                  <c:v>7.7220000000000004</c:v>
                </c:pt>
                <c:pt idx="18">
                  <c:v>4.8049999999999997</c:v>
                </c:pt>
                <c:pt idx="19">
                  <c:v>17.177</c:v>
                </c:pt>
                <c:pt idx="20">
                  <c:v>8.68</c:v>
                </c:pt>
                <c:pt idx="21">
                  <c:v>5.782</c:v>
                </c:pt>
                <c:pt idx="22">
                  <c:v>14.371</c:v>
                </c:pt>
                <c:pt idx="23">
                  <c:v>3.1139999999999999</c:v>
                </c:pt>
                <c:pt idx="24">
                  <c:v>5.415</c:v>
                </c:pt>
                <c:pt idx="25">
                  <c:v>5.5140000000000002</c:v>
                </c:pt>
                <c:pt idx="26">
                  <c:v>12.129</c:v>
                </c:pt>
                <c:pt idx="27">
                  <c:v>2.12</c:v>
                </c:pt>
                <c:pt idx="28">
                  <c:v>14.355</c:v>
                </c:pt>
                <c:pt idx="29">
                  <c:v>0</c:v>
                </c:pt>
                <c:pt idx="30">
                  <c:v>20.584</c:v>
                </c:pt>
                <c:pt idx="31">
                  <c:v>13.878</c:v>
                </c:pt>
                <c:pt idx="32">
                  <c:v>8.5050000000000008</c:v>
                </c:pt>
                <c:pt idx="33">
                  <c:v>9.5760000000000005</c:v>
                </c:pt>
                <c:pt idx="34">
                  <c:v>5.0590000000000002</c:v>
                </c:pt>
                <c:pt idx="35">
                  <c:v>13.451000000000001</c:v>
                </c:pt>
                <c:pt idx="36">
                  <c:v>0</c:v>
                </c:pt>
                <c:pt idx="37">
                  <c:v>5.5170000000000003</c:v>
                </c:pt>
                <c:pt idx="38">
                  <c:v>10.398999999999999</c:v>
                </c:pt>
                <c:pt idx="39">
                  <c:v>12.917999999999999</c:v>
                </c:pt>
                <c:pt idx="40">
                  <c:v>6.8369999999999997</c:v>
                </c:pt>
                <c:pt idx="41">
                  <c:v>1.02</c:v>
                </c:pt>
                <c:pt idx="42">
                  <c:v>11.252000000000001</c:v>
                </c:pt>
                <c:pt idx="43">
                  <c:v>9.5329999999999995</c:v>
                </c:pt>
                <c:pt idx="44">
                  <c:v>14.308</c:v>
                </c:pt>
                <c:pt idx="45">
                  <c:v>12.757</c:v>
                </c:pt>
                <c:pt idx="46">
                  <c:v>4.8490000000000002</c:v>
                </c:pt>
                <c:pt idx="47">
                  <c:v>4.593</c:v>
                </c:pt>
                <c:pt idx="48">
                  <c:v>7.11</c:v>
                </c:pt>
                <c:pt idx="49">
                  <c:v>0</c:v>
                </c:pt>
                <c:pt idx="50">
                  <c:v>17.326000000000001</c:v>
                </c:pt>
                <c:pt idx="51">
                  <c:v>16.146000000000001</c:v>
                </c:pt>
                <c:pt idx="52">
                  <c:v>7.4710000000000001</c:v>
                </c:pt>
                <c:pt idx="53">
                  <c:v>5.6369999999999996</c:v>
                </c:pt>
                <c:pt idx="54">
                  <c:v>16.472000000000001</c:v>
                </c:pt>
                <c:pt idx="55">
                  <c:v>1.71</c:v>
                </c:pt>
                <c:pt idx="56">
                  <c:v>5.6859999999999999</c:v>
                </c:pt>
                <c:pt idx="57">
                  <c:v>6.2370000000000001</c:v>
                </c:pt>
                <c:pt idx="58">
                  <c:v>10.99</c:v>
                </c:pt>
                <c:pt idx="59">
                  <c:v>11.353999999999999</c:v>
                </c:pt>
                <c:pt idx="60">
                  <c:v>16.713999999999999</c:v>
                </c:pt>
                <c:pt idx="61">
                  <c:v>15.398999999999999</c:v>
                </c:pt>
                <c:pt idx="62">
                  <c:v>9.2010000000000005</c:v>
                </c:pt>
                <c:pt idx="63">
                  <c:v>2.5670000000000002</c:v>
                </c:pt>
                <c:pt idx="64">
                  <c:v>9.4670000000000005</c:v>
                </c:pt>
                <c:pt idx="65">
                  <c:v>18.065999999999999</c:v>
                </c:pt>
                <c:pt idx="66">
                  <c:v>5.0049999999999999</c:v>
                </c:pt>
                <c:pt idx="67">
                  <c:v>10.111000000000001</c:v>
                </c:pt>
                <c:pt idx="68">
                  <c:v>0</c:v>
                </c:pt>
                <c:pt idx="69">
                  <c:v>11.217000000000001</c:v>
                </c:pt>
                <c:pt idx="70">
                  <c:v>15.669</c:v>
                </c:pt>
                <c:pt idx="71">
                  <c:v>16.655000000000001</c:v>
                </c:pt>
                <c:pt idx="72">
                  <c:v>9.0060000000000002</c:v>
                </c:pt>
                <c:pt idx="73">
                  <c:v>9.0619999999999994</c:v>
                </c:pt>
                <c:pt idx="74">
                  <c:v>13.144</c:v>
                </c:pt>
                <c:pt idx="75">
                  <c:v>11.275</c:v>
                </c:pt>
                <c:pt idx="76">
                  <c:v>14.086</c:v>
                </c:pt>
                <c:pt idx="77">
                  <c:v>14.252000000000001</c:v>
                </c:pt>
                <c:pt idx="78">
                  <c:v>7.5540000000000003</c:v>
                </c:pt>
                <c:pt idx="79">
                  <c:v>3.5070000000000001</c:v>
                </c:pt>
                <c:pt idx="80">
                  <c:v>10.893000000000001</c:v>
                </c:pt>
                <c:pt idx="81">
                  <c:v>15.768000000000001</c:v>
                </c:pt>
                <c:pt idx="82">
                  <c:v>8.0210000000000008</c:v>
                </c:pt>
                <c:pt idx="83">
                  <c:v>2.077</c:v>
                </c:pt>
                <c:pt idx="84">
                  <c:v>0</c:v>
                </c:pt>
                <c:pt idx="85">
                  <c:v>12.459</c:v>
                </c:pt>
                <c:pt idx="86">
                  <c:v>5.931</c:v>
                </c:pt>
                <c:pt idx="87">
                  <c:v>15.239000000000001</c:v>
                </c:pt>
                <c:pt idx="88">
                  <c:v>8.7119999999999997</c:v>
                </c:pt>
                <c:pt idx="89">
                  <c:v>18.73</c:v>
                </c:pt>
                <c:pt idx="90">
                  <c:v>11.637</c:v>
                </c:pt>
                <c:pt idx="91">
                  <c:v>8.4019999999999992</c:v>
                </c:pt>
                <c:pt idx="92">
                  <c:v>10.327999999999999</c:v>
                </c:pt>
                <c:pt idx="93">
                  <c:v>12.657</c:v>
                </c:pt>
                <c:pt idx="94">
                  <c:v>16.088000000000001</c:v>
                </c:pt>
                <c:pt idx="95">
                  <c:v>3.008</c:v>
                </c:pt>
                <c:pt idx="96">
                  <c:v>12.047000000000001</c:v>
                </c:pt>
                <c:pt idx="97">
                  <c:v>11.031000000000001</c:v>
                </c:pt>
                <c:pt idx="98">
                  <c:v>15.483000000000001</c:v>
                </c:pt>
                <c:pt idx="99">
                  <c:v>12.888</c:v>
                </c:pt>
                <c:pt idx="100">
                  <c:v>12.701000000000001</c:v>
                </c:pt>
                <c:pt idx="101">
                  <c:v>2.2130000000000001</c:v>
                </c:pt>
                <c:pt idx="102">
                  <c:v>1.8049999999999999</c:v>
                </c:pt>
                <c:pt idx="103">
                  <c:v>11.426</c:v>
                </c:pt>
                <c:pt idx="104">
                  <c:v>2.383</c:v>
                </c:pt>
                <c:pt idx="105">
                  <c:v>16.187999999999999</c:v>
                </c:pt>
                <c:pt idx="106">
                  <c:v>6.0960000000000001</c:v>
                </c:pt>
                <c:pt idx="107">
                  <c:v>7.0330000000000004</c:v>
                </c:pt>
                <c:pt idx="108">
                  <c:v>1.9159999999999999</c:v>
                </c:pt>
                <c:pt idx="109">
                  <c:v>11.532999999999999</c:v>
                </c:pt>
                <c:pt idx="110">
                  <c:v>0</c:v>
                </c:pt>
                <c:pt idx="111">
                  <c:v>8.9960000000000004</c:v>
                </c:pt>
                <c:pt idx="112">
                  <c:v>0</c:v>
                </c:pt>
                <c:pt idx="113">
                  <c:v>9.5779999999999994</c:v>
                </c:pt>
                <c:pt idx="114">
                  <c:v>0</c:v>
                </c:pt>
                <c:pt idx="115">
                  <c:v>4.3</c:v>
                </c:pt>
                <c:pt idx="116">
                  <c:v>6.0380000000000003</c:v>
                </c:pt>
                <c:pt idx="117">
                  <c:v>0</c:v>
                </c:pt>
                <c:pt idx="118">
                  <c:v>0</c:v>
                </c:pt>
                <c:pt idx="119">
                  <c:v>18.548999999999999</c:v>
                </c:pt>
                <c:pt idx="120">
                  <c:v>1.8049999999999999</c:v>
                </c:pt>
                <c:pt idx="121">
                  <c:v>14.061</c:v>
                </c:pt>
                <c:pt idx="122">
                  <c:v>16.901</c:v>
                </c:pt>
                <c:pt idx="123">
                  <c:v>11.545999999999999</c:v>
                </c:pt>
                <c:pt idx="124">
                  <c:v>10.808</c:v>
                </c:pt>
                <c:pt idx="125">
                  <c:v>9.3420000000000005</c:v>
                </c:pt>
                <c:pt idx="126">
                  <c:v>6.1849999999999996</c:v>
                </c:pt>
                <c:pt idx="127">
                  <c:v>6.7709999999999999</c:v>
                </c:pt>
                <c:pt idx="128">
                  <c:v>10.932</c:v>
                </c:pt>
                <c:pt idx="129">
                  <c:v>13.164</c:v>
                </c:pt>
                <c:pt idx="130">
                  <c:v>18.117000000000001</c:v>
                </c:pt>
                <c:pt idx="131">
                  <c:v>12.044</c:v>
                </c:pt>
                <c:pt idx="132">
                  <c:v>7.1609999999999996</c:v>
                </c:pt>
                <c:pt idx="133">
                  <c:v>10.412000000000001</c:v>
                </c:pt>
                <c:pt idx="134">
                  <c:v>7.5990000000000002</c:v>
                </c:pt>
                <c:pt idx="135">
                  <c:v>12.933999999999999</c:v>
                </c:pt>
                <c:pt idx="136">
                  <c:v>5.8940000000000001</c:v>
                </c:pt>
                <c:pt idx="137">
                  <c:v>14.914999999999999</c:v>
                </c:pt>
                <c:pt idx="138">
                  <c:v>14.327999999999999</c:v>
                </c:pt>
                <c:pt idx="139">
                  <c:v>0</c:v>
                </c:pt>
                <c:pt idx="140">
                  <c:v>1.4830000000000001</c:v>
                </c:pt>
                <c:pt idx="141">
                  <c:v>18.074000000000002</c:v>
                </c:pt>
                <c:pt idx="142">
                  <c:v>10.532</c:v>
                </c:pt>
                <c:pt idx="143">
                  <c:v>0</c:v>
                </c:pt>
                <c:pt idx="144">
                  <c:v>7.6669999999999998</c:v>
                </c:pt>
                <c:pt idx="145">
                  <c:v>12.239000000000001</c:v>
                </c:pt>
                <c:pt idx="146">
                  <c:v>17.64</c:v>
                </c:pt>
                <c:pt idx="147">
                  <c:v>10.148</c:v>
                </c:pt>
                <c:pt idx="148">
                  <c:v>8.843</c:v>
                </c:pt>
                <c:pt idx="149">
                  <c:v>17.968</c:v>
                </c:pt>
              </c:numCache>
            </c:numRef>
          </c:yVal>
        </c:ser>
        <c:axId val="99433472"/>
        <c:axId val="99964416"/>
      </c:scatterChart>
      <c:valAx>
        <c:axId val="99433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99964416"/>
        <c:crosses val="autoZero"/>
        <c:crossBetween val="midCat"/>
      </c:valAx>
      <c:valAx>
        <c:axId val="9996441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25"/>
              <c:y val="0.18299176144648585"/>
            </c:manualLayout>
          </c:layout>
        </c:title>
        <c:numFmt formatCode="General" sourceLinked="1"/>
        <c:tickLblPos val="nextTo"/>
        <c:crossAx val="9943347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856933508311469"/>
          <c:y val="0.64795603674540714"/>
          <c:w val="0.26976399825021885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0.91</a:t>
          </a:r>
        </a:p>
        <a:p xmlns:a="http://schemas.openxmlformats.org/drawingml/2006/main">
          <a:r>
            <a:rPr lang="en-US" sz="1100"/>
            <a:t>mean %error = -0.07%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0.94</a:t>
          </a:r>
        </a:p>
        <a:p xmlns:a="http://schemas.openxmlformats.org/drawingml/2006/main">
          <a:r>
            <a:rPr lang="en-US" sz="1100"/>
            <a:t>mean %error = 21.34%</a:t>
          </a:r>
        </a:p>
        <a:p xmlns:a="http://schemas.openxmlformats.org/drawingml/2006/main">
          <a:r>
            <a:rPr lang="en-US" sz="1100"/>
            <a:t>median %error= 18.71%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0.94</a:t>
          </a:r>
        </a:p>
        <a:p xmlns:a="http://schemas.openxmlformats.org/drawingml/2006/main">
          <a:r>
            <a:rPr lang="en-US" sz="1100"/>
            <a:t>mean %error = 21.22%</a:t>
          </a:r>
        </a:p>
        <a:p xmlns:a="http://schemas.openxmlformats.org/drawingml/2006/main">
          <a:r>
            <a:rPr lang="en-US" sz="1100"/>
            <a:t>median %error= 22.55%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0.90</a:t>
          </a:r>
        </a:p>
        <a:p xmlns:a="http://schemas.openxmlformats.org/drawingml/2006/main">
          <a:r>
            <a:rPr lang="en-US" sz="1100"/>
            <a:t>mean %error = 1.36%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0.94</a:t>
          </a:r>
        </a:p>
        <a:p xmlns:a="http://schemas.openxmlformats.org/drawingml/2006/main">
          <a:r>
            <a:rPr lang="en-US" sz="1100"/>
            <a:t>mean %error = 14.24%</a:t>
          </a:r>
        </a:p>
        <a:p xmlns:a="http://schemas.openxmlformats.org/drawingml/2006/main">
          <a:r>
            <a:rPr lang="en-US" sz="1100"/>
            <a:t>median %error= 20.49%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ocal_validation_warmup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rain-timings_excluding_warmmup"/>
      <sheetName val="test-timings_excluding_warmmup"/>
      <sheetName val="input+resp.csv_Q1(outlier)"/>
      <sheetName val="Q1"/>
      <sheetName val="Q6"/>
      <sheetName val="Q12"/>
      <sheetName val="Q21"/>
      <sheetName val="input+resp.csv_Q21(outlier)"/>
      <sheetName val="new-order"/>
      <sheetName val="new-order(log)"/>
      <sheetName val="payment"/>
      <sheetName val="trade-order"/>
      <sheetName val="trade-up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B2">
            <v>1.52</v>
          </cell>
          <cell r="F2">
            <v>-8.0000000000000002E-3</v>
          </cell>
        </row>
        <row r="3">
          <cell r="B3">
            <v>2.1509999999999998</v>
          </cell>
          <cell r="F3">
            <v>-4.0000000000000001E-3</v>
          </cell>
        </row>
        <row r="4">
          <cell r="B4">
            <v>4.4189999999999996</v>
          </cell>
          <cell r="F4">
            <v>1E-3</v>
          </cell>
        </row>
        <row r="5">
          <cell r="B5">
            <v>4.5659999999999998</v>
          </cell>
          <cell r="F5">
            <v>3.0000000000000001E-3</v>
          </cell>
        </row>
        <row r="6">
          <cell r="B6">
            <v>2.1749999999999998</v>
          </cell>
          <cell r="F6">
            <v>2E-3</v>
          </cell>
        </row>
        <row r="7">
          <cell r="B7">
            <v>6.3949999999999996</v>
          </cell>
          <cell r="F7">
            <v>7.0000000000000001E-3</v>
          </cell>
        </row>
        <row r="8">
          <cell r="B8">
            <v>7.2380000000000004</v>
          </cell>
          <cell r="F8">
            <v>1.7999999999999999E-2</v>
          </cell>
        </row>
        <row r="9">
          <cell r="B9">
            <v>3.5539999999999998</v>
          </cell>
          <cell r="F9">
            <v>0.01</v>
          </cell>
        </row>
        <row r="10">
          <cell r="B10">
            <v>4.8159999999999998</v>
          </cell>
          <cell r="F10">
            <v>1.4E-2</v>
          </cell>
        </row>
        <row r="11">
          <cell r="B11">
            <v>2.984</v>
          </cell>
          <cell r="F11">
            <v>8.9999999999999993E-3</v>
          </cell>
        </row>
        <row r="12">
          <cell r="B12">
            <v>4.2320000000000002</v>
          </cell>
          <cell r="F12">
            <v>1.2999999999999999E-2</v>
          </cell>
        </row>
        <row r="13">
          <cell r="B13">
            <v>3.9009999999999998</v>
          </cell>
          <cell r="F13">
            <v>1.2E-2</v>
          </cell>
        </row>
        <row r="14">
          <cell r="B14">
            <v>5.4729999999999999</v>
          </cell>
          <cell r="F14">
            <v>1.7000000000000001E-2</v>
          </cell>
        </row>
        <row r="15">
          <cell r="B15">
            <v>2.786</v>
          </cell>
          <cell r="F15">
            <v>8.9999999999999993E-3</v>
          </cell>
        </row>
        <row r="16">
          <cell r="B16">
            <v>4.1420000000000003</v>
          </cell>
          <cell r="F16">
            <v>1.4999999999999999E-2</v>
          </cell>
        </row>
        <row r="17">
          <cell r="B17">
            <v>4.4660000000000002</v>
          </cell>
          <cell r="F17">
            <v>1.7000000000000001E-2</v>
          </cell>
        </row>
        <row r="18">
          <cell r="B18">
            <v>4.9859999999999998</v>
          </cell>
          <cell r="F18">
            <v>1.9E-2</v>
          </cell>
        </row>
        <row r="19">
          <cell r="B19">
            <v>3.0720000000000001</v>
          </cell>
          <cell r="F19">
            <v>1.4E-2</v>
          </cell>
        </row>
        <row r="20">
          <cell r="B20">
            <v>3.9449999999999998</v>
          </cell>
          <cell r="F20">
            <v>1.7999999999999999E-2</v>
          </cell>
        </row>
        <row r="21">
          <cell r="B21">
            <v>4.7380000000000004</v>
          </cell>
          <cell r="F21">
            <v>2.1999999999999999E-2</v>
          </cell>
        </row>
        <row r="22">
          <cell r="B22">
            <v>4.3849999999999998</v>
          </cell>
          <cell r="F22">
            <v>2.1000000000000001E-2</v>
          </cell>
        </row>
        <row r="23">
          <cell r="B23">
            <v>2.323</v>
          </cell>
          <cell r="F23">
            <v>1.2E-2</v>
          </cell>
        </row>
        <row r="24">
          <cell r="B24">
            <v>3.536</v>
          </cell>
          <cell r="F24">
            <v>1.9E-2</v>
          </cell>
        </row>
        <row r="25">
          <cell r="B25">
            <v>4.57</v>
          </cell>
          <cell r="F25">
            <v>2.5000000000000001E-2</v>
          </cell>
        </row>
        <row r="26">
          <cell r="B26">
            <v>2.8359999999999999</v>
          </cell>
          <cell r="F26">
            <v>1.6E-2</v>
          </cell>
        </row>
        <row r="27">
          <cell r="B27">
            <v>5.3280000000000003</v>
          </cell>
          <cell r="F27">
            <v>3.1E-2</v>
          </cell>
        </row>
        <row r="28">
          <cell r="B28">
            <v>3.5369999999999999</v>
          </cell>
          <cell r="F28">
            <v>2.3E-2</v>
          </cell>
        </row>
        <row r="29">
          <cell r="B29">
            <v>3.9780000000000002</v>
          </cell>
          <cell r="F29">
            <v>2.8000000000000001E-2</v>
          </cell>
        </row>
        <row r="30">
          <cell r="B30">
            <v>3.8239999999999998</v>
          </cell>
          <cell r="F30">
            <v>2.8000000000000001E-2</v>
          </cell>
        </row>
        <row r="31">
          <cell r="B31">
            <v>3.234</v>
          </cell>
          <cell r="F31">
            <v>2.5000000000000001E-2</v>
          </cell>
        </row>
        <row r="32">
          <cell r="B32">
            <v>2.0529999999999999</v>
          </cell>
          <cell r="F32">
            <v>1.7000000000000001E-2</v>
          </cell>
        </row>
        <row r="33">
          <cell r="B33">
            <v>3.0059999999999998</v>
          </cell>
          <cell r="F33">
            <v>2.5000000000000001E-2</v>
          </cell>
        </row>
        <row r="34">
          <cell r="B34">
            <v>2.0990000000000002</v>
          </cell>
          <cell r="F34">
            <v>2.4E-2</v>
          </cell>
        </row>
        <row r="35">
          <cell r="B35">
            <v>2.423</v>
          </cell>
          <cell r="F35">
            <v>3.5000000000000003E-2</v>
          </cell>
        </row>
        <row r="36">
          <cell r="B36">
            <v>0</v>
          </cell>
          <cell r="F36">
            <v>0</v>
          </cell>
        </row>
        <row r="37">
          <cell r="B37">
            <v>0</v>
          </cell>
          <cell r="F37">
            <v>0</v>
          </cell>
        </row>
        <row r="38">
          <cell r="B38">
            <v>0</v>
          </cell>
          <cell r="F38">
            <v>0</v>
          </cell>
        </row>
        <row r="39">
          <cell r="B39">
            <v>0</v>
          </cell>
          <cell r="F39">
            <v>0</v>
          </cell>
        </row>
        <row r="40">
          <cell r="B40">
            <v>0</v>
          </cell>
          <cell r="F40">
            <v>0</v>
          </cell>
        </row>
        <row r="41">
          <cell r="B41">
            <v>0</v>
          </cell>
          <cell r="F41">
            <v>0</v>
          </cell>
        </row>
        <row r="42">
          <cell r="B42">
            <v>0</v>
          </cell>
          <cell r="F42">
            <v>0</v>
          </cell>
        </row>
        <row r="43">
          <cell r="B43">
            <v>0</v>
          </cell>
          <cell r="F43">
            <v>0</v>
          </cell>
        </row>
        <row r="44">
          <cell r="B44">
            <v>0</v>
          </cell>
          <cell r="F44">
            <v>0</v>
          </cell>
        </row>
        <row r="45">
          <cell r="B45">
            <v>0</v>
          </cell>
          <cell r="F45">
            <v>0</v>
          </cell>
        </row>
        <row r="46">
          <cell r="B46">
            <v>0</v>
          </cell>
          <cell r="F46">
            <v>0</v>
          </cell>
        </row>
        <row r="47">
          <cell r="B47">
            <v>0</v>
          </cell>
          <cell r="F47">
            <v>0</v>
          </cell>
        </row>
        <row r="48">
          <cell r="B48">
            <v>0</v>
          </cell>
          <cell r="F48">
            <v>0</v>
          </cell>
        </row>
        <row r="49">
          <cell r="B49">
            <v>0</v>
          </cell>
          <cell r="F49">
            <v>0</v>
          </cell>
        </row>
        <row r="50">
          <cell r="B50">
            <v>0</v>
          </cell>
          <cell r="F50">
            <v>0</v>
          </cell>
        </row>
        <row r="51">
          <cell r="B51">
            <v>0</v>
          </cell>
          <cell r="F51">
            <v>0</v>
          </cell>
        </row>
        <row r="52">
          <cell r="B52">
            <v>0</v>
          </cell>
          <cell r="F52">
            <v>0</v>
          </cell>
        </row>
        <row r="53">
          <cell r="B53">
            <v>0</v>
          </cell>
          <cell r="F53">
            <v>0</v>
          </cell>
        </row>
        <row r="54">
          <cell r="B54">
            <v>0</v>
          </cell>
          <cell r="F54">
            <v>0</v>
          </cell>
        </row>
        <row r="55">
          <cell r="B55">
            <v>0</v>
          </cell>
          <cell r="F55">
            <v>0</v>
          </cell>
        </row>
        <row r="56">
          <cell r="B56">
            <v>0</v>
          </cell>
          <cell r="F56">
            <v>0</v>
          </cell>
        </row>
        <row r="57">
          <cell r="B57">
            <v>0</v>
          </cell>
          <cell r="F57">
            <v>0</v>
          </cell>
        </row>
        <row r="58">
          <cell r="B58">
            <v>0</v>
          </cell>
          <cell r="F58">
            <v>0</v>
          </cell>
        </row>
        <row r="59">
          <cell r="B59">
            <v>0</v>
          </cell>
          <cell r="F59">
            <v>0</v>
          </cell>
        </row>
        <row r="60">
          <cell r="B60">
            <v>0</v>
          </cell>
          <cell r="F60">
            <v>0</v>
          </cell>
        </row>
        <row r="61">
          <cell r="B61">
            <v>0</v>
          </cell>
          <cell r="F61">
            <v>0</v>
          </cell>
        </row>
        <row r="62">
          <cell r="B62">
            <v>0</v>
          </cell>
          <cell r="F62">
            <v>0</v>
          </cell>
        </row>
        <row r="63">
          <cell r="B63">
            <v>0</v>
          </cell>
          <cell r="F63">
            <v>0</v>
          </cell>
        </row>
        <row r="64">
          <cell r="B64">
            <v>0</v>
          </cell>
          <cell r="F64">
            <v>0</v>
          </cell>
        </row>
        <row r="65">
          <cell r="B65">
            <v>0</v>
          </cell>
          <cell r="F65">
            <v>0</v>
          </cell>
        </row>
        <row r="66">
          <cell r="B66">
            <v>0</v>
          </cell>
          <cell r="F66">
            <v>0</v>
          </cell>
        </row>
        <row r="67">
          <cell r="B67">
            <v>0</v>
          </cell>
          <cell r="F67">
            <v>0</v>
          </cell>
        </row>
        <row r="68">
          <cell r="B68">
            <v>0</v>
          </cell>
          <cell r="F68">
            <v>0</v>
          </cell>
        </row>
        <row r="69">
          <cell r="B69">
            <v>0</v>
          </cell>
          <cell r="F69">
            <v>0</v>
          </cell>
        </row>
        <row r="70">
          <cell r="B70">
            <v>0</v>
          </cell>
          <cell r="F70">
            <v>0</v>
          </cell>
        </row>
        <row r="71">
          <cell r="B71">
            <v>0</v>
          </cell>
          <cell r="F71">
            <v>0</v>
          </cell>
        </row>
        <row r="72">
          <cell r="B72">
            <v>0</v>
          </cell>
          <cell r="F72">
            <v>0</v>
          </cell>
        </row>
        <row r="73">
          <cell r="B73">
            <v>0</v>
          </cell>
          <cell r="F73">
            <v>0</v>
          </cell>
        </row>
        <row r="74">
          <cell r="B74">
            <v>0</v>
          </cell>
          <cell r="F74">
            <v>0</v>
          </cell>
        </row>
        <row r="75">
          <cell r="B75">
            <v>0</v>
          </cell>
          <cell r="F75">
            <v>0</v>
          </cell>
        </row>
        <row r="76">
          <cell r="B76">
            <v>0</v>
          </cell>
          <cell r="F76">
            <v>0</v>
          </cell>
        </row>
        <row r="77">
          <cell r="B77">
            <v>0</v>
          </cell>
          <cell r="F77">
            <v>0</v>
          </cell>
        </row>
        <row r="78">
          <cell r="B78">
            <v>0</v>
          </cell>
          <cell r="F78">
            <v>0</v>
          </cell>
        </row>
        <row r="79">
          <cell r="B79">
            <v>0</v>
          </cell>
          <cell r="F79">
            <v>0</v>
          </cell>
        </row>
        <row r="80">
          <cell r="B80">
            <v>0</v>
          </cell>
          <cell r="F80">
            <v>0</v>
          </cell>
        </row>
        <row r="81">
          <cell r="B81">
            <v>0</v>
          </cell>
          <cell r="F81">
            <v>0</v>
          </cell>
        </row>
        <row r="82">
          <cell r="B82">
            <v>0</v>
          </cell>
          <cell r="F82">
            <v>0</v>
          </cell>
        </row>
        <row r="83">
          <cell r="B83">
            <v>0</v>
          </cell>
          <cell r="F83">
            <v>0</v>
          </cell>
        </row>
        <row r="84">
          <cell r="B84">
            <v>0</v>
          </cell>
          <cell r="F84">
            <v>0</v>
          </cell>
        </row>
        <row r="85">
          <cell r="B85">
            <v>0</v>
          </cell>
          <cell r="F85">
            <v>0</v>
          </cell>
        </row>
        <row r="86">
          <cell r="B86">
            <v>0</v>
          </cell>
          <cell r="F86">
            <v>0</v>
          </cell>
        </row>
        <row r="87">
          <cell r="B87">
            <v>0</v>
          </cell>
          <cell r="F87">
            <v>0</v>
          </cell>
        </row>
        <row r="88">
          <cell r="B88">
            <v>0</v>
          </cell>
          <cell r="F88">
            <v>0</v>
          </cell>
        </row>
        <row r="89">
          <cell r="B89">
            <v>0</v>
          </cell>
          <cell r="F89">
            <v>0</v>
          </cell>
        </row>
        <row r="90">
          <cell r="B90">
            <v>0</v>
          </cell>
          <cell r="F90">
            <v>0</v>
          </cell>
        </row>
        <row r="91">
          <cell r="B91">
            <v>0</v>
          </cell>
          <cell r="F91">
            <v>0</v>
          </cell>
        </row>
        <row r="92">
          <cell r="B92">
            <v>0</v>
          </cell>
          <cell r="F92">
            <v>0</v>
          </cell>
        </row>
        <row r="93">
          <cell r="B93">
            <v>0</v>
          </cell>
          <cell r="F93">
            <v>0</v>
          </cell>
        </row>
        <row r="94">
          <cell r="B94">
            <v>0</v>
          </cell>
          <cell r="F94">
            <v>0</v>
          </cell>
        </row>
        <row r="95">
          <cell r="B95">
            <v>0</v>
          </cell>
          <cell r="F95">
            <v>0</v>
          </cell>
        </row>
        <row r="96">
          <cell r="B96">
            <v>0</v>
          </cell>
          <cell r="F96">
            <v>0</v>
          </cell>
        </row>
        <row r="97">
          <cell r="B97">
            <v>0</v>
          </cell>
          <cell r="F97">
            <v>0</v>
          </cell>
        </row>
        <row r="98">
          <cell r="B98">
            <v>0</v>
          </cell>
          <cell r="F98">
            <v>0</v>
          </cell>
        </row>
        <row r="99">
          <cell r="B99">
            <v>0</v>
          </cell>
          <cell r="F99">
            <v>0</v>
          </cell>
        </row>
        <row r="100">
          <cell r="B100">
            <v>0</v>
          </cell>
          <cell r="F100">
            <v>0</v>
          </cell>
        </row>
        <row r="101">
          <cell r="B101">
            <v>0</v>
          </cell>
          <cell r="F101">
            <v>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8"/>
  <sheetViews>
    <sheetView topLeftCell="A119" workbookViewId="0">
      <selection activeCell="D155" sqref="D155"/>
    </sheetView>
  </sheetViews>
  <sheetFormatPr defaultRowHeight="15"/>
  <cols>
    <col min="2" max="2" width="18.28515625" customWidth="1"/>
    <col min="3" max="3" width="19.8554687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2</v>
      </c>
      <c r="B2" s="1">
        <v>41087.505833333336</v>
      </c>
      <c r="C2" s="1">
        <v>41087.513877314814</v>
      </c>
      <c r="D2">
        <f t="shared" ref="D2:D65" si="0">(C2-B2)*24*60</f>
        <v>11.583333327434957</v>
      </c>
    </row>
    <row r="3" spans="1:4">
      <c r="A3">
        <v>4</v>
      </c>
      <c r="B3" s="1">
        <v>41087.522245370368</v>
      </c>
      <c r="C3" s="1">
        <v>41087.530173611114</v>
      </c>
      <c r="D3">
        <f t="shared" si="0"/>
        <v>11.416666674194857</v>
      </c>
    </row>
    <row r="4" spans="1:4">
      <c r="A4">
        <v>6</v>
      </c>
      <c r="B4" s="1">
        <v>41087.53837962963</v>
      </c>
      <c r="C4" s="1">
        <v>41087.546261574076</v>
      </c>
      <c r="D4">
        <f t="shared" si="0"/>
        <v>11.350000002421439</v>
      </c>
    </row>
    <row r="5" spans="1:4">
      <c r="A5">
        <v>8</v>
      </c>
      <c r="B5" s="1">
        <v>41087.554351851853</v>
      </c>
      <c r="C5" s="1">
        <v>41087.564467592594</v>
      </c>
      <c r="D5">
        <f t="shared" si="0"/>
        <v>14.566666666651145</v>
      </c>
    </row>
    <row r="6" spans="1:4">
      <c r="A6">
        <v>10</v>
      </c>
      <c r="B6" s="1">
        <v>41087.572916666664</v>
      </c>
      <c r="C6" s="1">
        <v>41087.581076388888</v>
      </c>
      <c r="D6">
        <f t="shared" si="0"/>
        <v>11.750000001629815</v>
      </c>
    </row>
    <row r="7" spans="1:4">
      <c r="A7">
        <v>12</v>
      </c>
      <c r="B7" s="1">
        <v>41087.589548611111</v>
      </c>
      <c r="C7" s="1">
        <v>41087.597245370373</v>
      </c>
      <c r="D7">
        <f t="shared" si="0"/>
        <v>11.083333336282521</v>
      </c>
    </row>
    <row r="8" spans="1:4">
      <c r="A8">
        <v>14</v>
      </c>
      <c r="B8" s="1">
        <v>41087.605057870373</v>
      </c>
      <c r="C8" s="1">
        <v>41087.612916666665</v>
      </c>
      <c r="D8">
        <f t="shared" si="0"/>
        <v>11.31666666129604</v>
      </c>
    </row>
    <row r="9" spans="1:4">
      <c r="A9">
        <v>16</v>
      </c>
      <c r="B9" s="1">
        <v>41087.620983796296</v>
      </c>
      <c r="C9" s="1">
        <v>41087.628969907404</v>
      </c>
      <c r="D9">
        <f t="shared" si="0"/>
        <v>11.499999995576218</v>
      </c>
    </row>
    <row r="10" spans="1:4">
      <c r="A10">
        <v>18</v>
      </c>
      <c r="B10" s="1">
        <v>41087.637233796297</v>
      </c>
      <c r="C10" s="1">
        <v>41087.64539351852</v>
      </c>
      <c r="D10">
        <f t="shared" si="0"/>
        <v>11.750000001629815</v>
      </c>
    </row>
    <row r="11" spans="1:4">
      <c r="A11">
        <v>20</v>
      </c>
      <c r="B11" s="1">
        <v>41087.653738425928</v>
      </c>
      <c r="C11" s="1">
        <v>41087.661828703705</v>
      </c>
      <c r="D11">
        <f t="shared" si="0"/>
        <v>11.649999999208376</v>
      </c>
    </row>
    <row r="12" spans="1:4">
      <c r="A12">
        <v>22</v>
      </c>
      <c r="B12" s="1">
        <v>41087.67015046296</v>
      </c>
      <c r="C12" s="1">
        <v>41087.677789351852</v>
      </c>
      <c r="D12">
        <f t="shared" si="0"/>
        <v>11.000000004423782</v>
      </c>
    </row>
    <row r="13" spans="1:4">
      <c r="A13">
        <v>24</v>
      </c>
      <c r="B13" s="1">
        <v>41087.685671296298</v>
      </c>
      <c r="C13" s="1">
        <v>41087.69363425926</v>
      </c>
      <c r="D13">
        <f t="shared" si="0"/>
        <v>11.466666664928198</v>
      </c>
    </row>
    <row r="14" spans="1:4">
      <c r="A14">
        <v>26</v>
      </c>
      <c r="B14" s="1">
        <v>41087.701886574076</v>
      </c>
      <c r="C14" s="1">
        <v>41087.710231481484</v>
      </c>
      <c r="D14">
        <f t="shared" si="0"/>
        <v>12.016666667768732</v>
      </c>
    </row>
    <row r="15" spans="1:4">
      <c r="A15">
        <v>28</v>
      </c>
      <c r="B15" s="1">
        <v>41087.7187962963</v>
      </c>
      <c r="C15" s="1">
        <v>41087.727048611108</v>
      </c>
      <c r="D15">
        <f t="shared" si="0"/>
        <v>11.883333324221894</v>
      </c>
    </row>
    <row r="16" spans="1:4">
      <c r="A16">
        <v>30</v>
      </c>
      <c r="B16" s="1">
        <v>41087.735300925924</v>
      </c>
      <c r="C16" s="1">
        <v>41087.743333333332</v>
      </c>
      <c r="D16">
        <f t="shared" si="0"/>
        <v>11.566666667349637</v>
      </c>
    </row>
    <row r="17" spans="1:4">
      <c r="A17">
        <v>32</v>
      </c>
      <c r="B17" s="1">
        <v>41087.751284722224</v>
      </c>
      <c r="C17" s="1">
        <v>41087.759502314817</v>
      </c>
      <c r="D17">
        <f t="shared" si="0"/>
        <v>11.833333333488554</v>
      </c>
    </row>
    <row r="18" spans="1:4">
      <c r="A18">
        <v>34</v>
      </c>
      <c r="B18" s="1">
        <v>41087.767974537041</v>
      </c>
      <c r="C18" s="1">
        <v>41087.776261574072</v>
      </c>
      <c r="D18">
        <f t="shared" si="0"/>
        <v>11.933333325432613</v>
      </c>
    </row>
    <row r="19" spans="1:4">
      <c r="A19">
        <v>36</v>
      </c>
      <c r="B19" s="1">
        <v>41087.784699074073</v>
      </c>
      <c r="C19" s="1">
        <v>41087.792905092596</v>
      </c>
      <c r="D19">
        <f t="shared" si="0"/>
        <v>11.816666673403233</v>
      </c>
    </row>
    <row r="20" spans="1:4">
      <c r="A20">
        <v>38</v>
      </c>
      <c r="B20" s="1">
        <v>41087.80127314815</v>
      </c>
      <c r="C20" s="1">
        <v>41087.809224537035</v>
      </c>
      <c r="D20">
        <f t="shared" si="0"/>
        <v>11.449999994365498</v>
      </c>
    </row>
    <row r="21" spans="1:4">
      <c r="A21">
        <v>40</v>
      </c>
      <c r="B21" s="1">
        <v>41087.817766203705</v>
      </c>
      <c r="C21" s="1">
        <v>41087.825844907406</v>
      </c>
      <c r="D21">
        <f t="shared" si="0"/>
        <v>11.633333328645676</v>
      </c>
    </row>
    <row r="22" spans="1:4">
      <c r="A22">
        <v>42</v>
      </c>
      <c r="B22" s="1">
        <v>41087.834085648145</v>
      </c>
      <c r="C22" s="1">
        <v>41087.84207175926</v>
      </c>
      <c r="D22">
        <f t="shared" si="0"/>
        <v>11.500000006053597</v>
      </c>
    </row>
    <row r="23" spans="1:4">
      <c r="A23">
        <v>44</v>
      </c>
      <c r="B23" s="1">
        <v>41087.850185185183</v>
      </c>
      <c r="C23" s="1">
        <v>41087.858275462961</v>
      </c>
      <c r="D23">
        <f t="shared" si="0"/>
        <v>11.649999999208376</v>
      </c>
    </row>
    <row r="24" spans="1:4">
      <c r="A24">
        <v>46</v>
      </c>
      <c r="B24" s="1">
        <v>41087.866319444445</v>
      </c>
      <c r="C24" s="1">
        <v>41087.874340277776</v>
      </c>
      <c r="D24">
        <f t="shared" si="0"/>
        <v>11.549999996786937</v>
      </c>
    </row>
    <row r="25" spans="1:4">
      <c r="A25">
        <v>48</v>
      </c>
      <c r="B25" s="1">
        <v>41087.882604166669</v>
      </c>
      <c r="C25" s="1">
        <v>41087.890300925923</v>
      </c>
      <c r="D25">
        <f t="shared" si="0"/>
        <v>11.083333325805143</v>
      </c>
    </row>
    <row r="26" spans="1:4">
      <c r="A26">
        <v>50</v>
      </c>
      <c r="B26" s="1">
        <v>41087.898321759261</v>
      </c>
      <c r="C26" s="1">
        <v>41087.906053240738</v>
      </c>
      <c r="D26">
        <f t="shared" si="0"/>
        <v>11.133333327015862</v>
      </c>
    </row>
    <row r="27" spans="1:4">
      <c r="A27">
        <v>52</v>
      </c>
      <c r="B27" s="1">
        <v>41087.9141087963</v>
      </c>
      <c r="C27" s="1">
        <v>41087.921909722223</v>
      </c>
      <c r="D27">
        <f t="shared" si="0"/>
        <v>11.233333329437301</v>
      </c>
    </row>
    <row r="28" spans="1:4">
      <c r="A28">
        <v>54</v>
      </c>
      <c r="B28" s="1">
        <v>41087.930081018516</v>
      </c>
      <c r="C28" s="1">
        <v>41087.938275462962</v>
      </c>
      <c r="D28">
        <f t="shared" si="0"/>
        <v>11.800000002840534</v>
      </c>
    </row>
    <row r="29" spans="1:4">
      <c r="A29">
        <v>56</v>
      </c>
      <c r="B29" s="1">
        <v>41087.946516203701</v>
      </c>
      <c r="C29" s="1">
        <v>41087.954618055555</v>
      </c>
      <c r="D29">
        <f t="shared" si="0"/>
        <v>11.666666669771075</v>
      </c>
    </row>
    <row r="30" spans="1:4">
      <c r="A30">
        <v>58</v>
      </c>
      <c r="B30" s="1">
        <v>41087.96298611111</v>
      </c>
      <c r="C30" s="1">
        <v>41087.970636574071</v>
      </c>
      <c r="D30">
        <f t="shared" si="0"/>
        <v>11.016666664509103</v>
      </c>
    </row>
    <row r="31" spans="1:4">
      <c r="A31">
        <v>60</v>
      </c>
      <c r="B31" s="1">
        <v>41087.978564814817</v>
      </c>
      <c r="C31" s="1">
        <v>41087.986655092594</v>
      </c>
      <c r="D31">
        <f t="shared" si="0"/>
        <v>11.649999999208376</v>
      </c>
    </row>
    <row r="32" spans="1:4">
      <c r="A32">
        <v>62</v>
      </c>
      <c r="B32" s="1">
        <v>41087.994826388887</v>
      </c>
      <c r="C32" s="1">
        <v>41088.002916666665</v>
      </c>
      <c r="D32">
        <f t="shared" si="0"/>
        <v>11.649999999208376</v>
      </c>
    </row>
    <row r="33" spans="1:4">
      <c r="A33">
        <v>64</v>
      </c>
      <c r="B33" s="1">
        <v>41088.010960648149</v>
      </c>
      <c r="C33" s="1">
        <v>41088.018784722219</v>
      </c>
      <c r="D33">
        <f t="shared" si="0"/>
        <v>11.26666666008532</v>
      </c>
    </row>
    <row r="34" spans="1:4">
      <c r="A34">
        <v>66</v>
      </c>
      <c r="B34" s="1">
        <v>41088.026759259257</v>
      </c>
      <c r="C34" s="1">
        <v>41088.034918981481</v>
      </c>
      <c r="D34">
        <f t="shared" si="0"/>
        <v>11.750000001629815</v>
      </c>
    </row>
    <row r="35" spans="1:4">
      <c r="A35">
        <v>68</v>
      </c>
      <c r="B35" s="1">
        <v>41088.043263888889</v>
      </c>
      <c r="C35" s="1">
        <v>41088.051168981481</v>
      </c>
      <c r="D35">
        <f t="shared" si="0"/>
        <v>11.383333333069459</v>
      </c>
    </row>
    <row r="36" spans="1:4">
      <c r="A36">
        <v>70</v>
      </c>
      <c r="B36" s="1">
        <v>41088.059421296297</v>
      </c>
      <c r="C36" s="1">
        <v>41088.067523148151</v>
      </c>
      <c r="D36">
        <f t="shared" si="0"/>
        <v>11.666666669771075</v>
      </c>
    </row>
    <row r="37" spans="1:4">
      <c r="A37">
        <v>72</v>
      </c>
      <c r="B37" s="1">
        <v>41088.075925925928</v>
      </c>
      <c r="C37" s="1">
        <v>41088.083935185183</v>
      </c>
      <c r="D37">
        <f t="shared" si="0"/>
        <v>11.533333326224238</v>
      </c>
    </row>
    <row r="38" spans="1:4">
      <c r="A38">
        <v>74</v>
      </c>
      <c r="B38" s="1">
        <v>41088.092048611114</v>
      </c>
      <c r="C38" s="1">
        <v>41088.099699074075</v>
      </c>
      <c r="D38">
        <f t="shared" si="0"/>
        <v>11.016666664509103</v>
      </c>
    </row>
    <row r="39" spans="1:4">
      <c r="A39">
        <v>76</v>
      </c>
      <c r="B39" s="1">
        <v>41088.107407407406</v>
      </c>
      <c r="C39" s="1">
        <v>41088.115277777775</v>
      </c>
      <c r="D39">
        <f t="shared" si="0"/>
        <v>11.333333331858739</v>
      </c>
    </row>
    <row r="40" spans="1:4">
      <c r="A40">
        <v>78</v>
      </c>
      <c r="B40" s="1">
        <v>41088.123402777775</v>
      </c>
      <c r="C40" s="1">
        <v>41088.131261574075</v>
      </c>
      <c r="D40">
        <f t="shared" si="0"/>
        <v>11.316666671773419</v>
      </c>
    </row>
    <row r="41" spans="1:4">
      <c r="A41">
        <v>80</v>
      </c>
      <c r="B41" s="1">
        <v>41088.139398148145</v>
      </c>
      <c r="C41" s="1">
        <v>41088.147407407407</v>
      </c>
      <c r="D41">
        <f t="shared" si="0"/>
        <v>11.533333336701617</v>
      </c>
    </row>
    <row r="42" spans="1:4">
      <c r="A42">
        <v>82</v>
      </c>
      <c r="B42" s="1">
        <v>41088.155590277776</v>
      </c>
      <c r="C42" s="1">
        <v>41088.163668981484</v>
      </c>
      <c r="D42">
        <f t="shared" si="0"/>
        <v>11.633333339123055</v>
      </c>
    </row>
    <row r="43" spans="1:4">
      <c r="A43">
        <v>84</v>
      </c>
      <c r="B43" s="1">
        <v>41088.171863425923</v>
      </c>
      <c r="C43" s="1">
        <v>41088.180138888885</v>
      </c>
      <c r="D43">
        <f t="shared" si="0"/>
        <v>11.916666665347293</v>
      </c>
    </row>
    <row r="44" spans="1:4">
      <c r="A44">
        <v>86</v>
      </c>
      <c r="B44" s="1">
        <v>41088.188483796293</v>
      </c>
      <c r="C44" s="1">
        <v>41088.196296296293</v>
      </c>
      <c r="D44">
        <f t="shared" si="0"/>
        <v>11.25</v>
      </c>
    </row>
    <row r="45" spans="1:4">
      <c r="A45">
        <v>88</v>
      </c>
      <c r="B45" s="1">
        <v>41088.204340277778</v>
      </c>
      <c r="C45" s="1">
        <v>41088.212060185186</v>
      </c>
      <c r="D45">
        <f t="shared" si="0"/>
        <v>11.116666666930541</v>
      </c>
    </row>
    <row r="46" spans="1:4">
      <c r="A46">
        <v>90</v>
      </c>
      <c r="B46" s="1">
        <v>41088.220011574071</v>
      </c>
      <c r="C46" s="1">
        <v>41088.228043981479</v>
      </c>
      <c r="D46">
        <f t="shared" si="0"/>
        <v>11.566666667349637</v>
      </c>
    </row>
    <row r="47" spans="1:4">
      <c r="A47">
        <v>92</v>
      </c>
      <c r="B47" s="1">
        <v>41088.236493055556</v>
      </c>
      <c r="C47" s="1">
        <v>41088.244699074072</v>
      </c>
      <c r="D47">
        <f t="shared" si="0"/>
        <v>11.816666662925854</v>
      </c>
    </row>
    <row r="48" spans="1:4">
      <c r="A48">
        <v>94</v>
      </c>
      <c r="B48" s="1">
        <v>41088.253217592595</v>
      </c>
      <c r="C48" s="1">
        <v>41088.261180555557</v>
      </c>
      <c r="D48">
        <f t="shared" si="0"/>
        <v>11.466666664928198</v>
      </c>
    </row>
    <row r="49" spans="1:4">
      <c r="A49">
        <v>96</v>
      </c>
      <c r="B49" s="1">
        <v>41088.269467592596</v>
      </c>
      <c r="C49" s="1">
        <v>41088.277291666665</v>
      </c>
      <c r="D49">
        <f t="shared" si="0"/>
        <v>11.26666666008532</v>
      </c>
    </row>
    <row r="50" spans="1:4">
      <c r="A50">
        <v>98</v>
      </c>
      <c r="B50" s="1">
        <v>41088.285243055558</v>
      </c>
      <c r="C50" s="1">
        <v>41088.292928240742</v>
      </c>
      <c r="D50">
        <f t="shared" si="0"/>
        <v>11.066666665719822</v>
      </c>
    </row>
    <row r="51" spans="1:4">
      <c r="A51">
        <v>100</v>
      </c>
      <c r="B51" s="1">
        <v>41088.30091435185</v>
      </c>
      <c r="C51" s="1">
        <v>41088.309027777781</v>
      </c>
      <c r="D51">
        <f t="shared" si="0"/>
        <v>11.683333340333775</v>
      </c>
    </row>
    <row r="52" spans="1:4">
      <c r="A52">
        <v>102</v>
      </c>
      <c r="B52" s="1">
        <v>41088.317210648151</v>
      </c>
      <c r="C52" s="1">
        <v>41088.325196759259</v>
      </c>
      <c r="D52">
        <f t="shared" si="0"/>
        <v>11.499999995576218</v>
      </c>
    </row>
    <row r="53" spans="1:4">
      <c r="A53">
        <v>104</v>
      </c>
      <c r="B53" s="1">
        <v>41088.333541666667</v>
      </c>
      <c r="C53" s="1">
        <v>41088.34165509259</v>
      </c>
      <c r="D53">
        <f t="shared" si="0"/>
        <v>11.683333329856396</v>
      </c>
    </row>
    <row r="54" spans="1:4">
      <c r="A54">
        <v>106</v>
      </c>
      <c r="B54" s="1">
        <v>41088.349953703706</v>
      </c>
      <c r="C54" s="1">
        <v>41088.358124999999</v>
      </c>
      <c r="D54">
        <f t="shared" si="0"/>
        <v>11.766666661715135</v>
      </c>
    </row>
    <row r="55" spans="1:4">
      <c r="A55">
        <v>108</v>
      </c>
      <c r="B55" s="1">
        <v>41088.366481481484</v>
      </c>
      <c r="C55" s="1">
        <v>41088.374837962961</v>
      </c>
      <c r="D55">
        <f t="shared" si="0"/>
        <v>12.033333327854052</v>
      </c>
    </row>
    <row r="56" spans="1:4">
      <c r="A56">
        <v>110</v>
      </c>
      <c r="B56" s="1">
        <v>41088.383344907408</v>
      </c>
      <c r="C56" s="1">
        <v>41088.39135416667</v>
      </c>
      <c r="D56">
        <f t="shared" si="0"/>
        <v>11.533333336701617</v>
      </c>
    </row>
    <row r="57" spans="1:4">
      <c r="A57">
        <v>112</v>
      </c>
      <c r="B57" s="1">
        <v>41088.399687500001</v>
      </c>
      <c r="C57" s="1">
        <v>41088.407743055555</v>
      </c>
      <c r="D57">
        <f t="shared" si="0"/>
        <v>11.599999997997656</v>
      </c>
    </row>
    <row r="58" spans="1:4">
      <c r="A58">
        <v>114</v>
      </c>
      <c r="B58" s="1">
        <v>41088.415960648148</v>
      </c>
      <c r="C58" s="1">
        <v>41088.424178240741</v>
      </c>
      <c r="D58">
        <f t="shared" si="0"/>
        <v>11.833333333488554</v>
      </c>
    </row>
    <row r="59" spans="1:4">
      <c r="A59">
        <v>116</v>
      </c>
      <c r="B59" s="1">
        <v>41088.432708333334</v>
      </c>
      <c r="C59" s="1">
        <v>41088.440937500003</v>
      </c>
      <c r="D59">
        <f t="shared" si="0"/>
        <v>11.850000004051253</v>
      </c>
    </row>
    <row r="60" spans="1:4">
      <c r="A60">
        <v>118</v>
      </c>
      <c r="B60" s="1">
        <v>41088.449178240742</v>
      </c>
      <c r="C60" s="1">
        <v>41088.456979166665</v>
      </c>
      <c r="D60">
        <f t="shared" si="0"/>
        <v>11.233333329437301</v>
      </c>
    </row>
    <row r="61" spans="1:4">
      <c r="A61">
        <v>120</v>
      </c>
      <c r="B61" s="1">
        <v>41088.465115740742</v>
      </c>
      <c r="C61" s="1">
        <v>41088.473298611112</v>
      </c>
      <c r="D61">
        <f t="shared" si="0"/>
        <v>11.783333332277834</v>
      </c>
    </row>
    <row r="62" spans="1:4">
      <c r="A62">
        <v>122</v>
      </c>
      <c r="B62" s="1">
        <v>41088.481851851851</v>
      </c>
      <c r="C62" s="1">
        <v>41088.489942129629</v>
      </c>
      <c r="D62">
        <f t="shared" si="0"/>
        <v>11.649999999208376</v>
      </c>
    </row>
    <row r="63" spans="1:4">
      <c r="A63">
        <v>124</v>
      </c>
      <c r="B63" s="1">
        <v>41088.498217592591</v>
      </c>
      <c r="C63" s="1">
        <v>41088.506053240744</v>
      </c>
      <c r="D63">
        <f t="shared" si="0"/>
        <v>11.283333341125399</v>
      </c>
    </row>
    <row r="64" spans="1:4">
      <c r="A64">
        <v>126</v>
      </c>
      <c r="B64" s="1">
        <v>41088.514074074075</v>
      </c>
      <c r="C64" s="1">
        <v>41088.521851851852</v>
      </c>
      <c r="D64">
        <f t="shared" si="0"/>
        <v>11.199999998789281</v>
      </c>
    </row>
    <row r="65" spans="1:4">
      <c r="A65">
        <v>128</v>
      </c>
      <c r="B65" s="1">
        <v>41088.529861111114</v>
      </c>
      <c r="C65" s="1">
        <v>41088.537777777776</v>
      </c>
      <c r="D65">
        <f t="shared" si="0"/>
        <v>11.399999993154779</v>
      </c>
    </row>
    <row r="66" spans="1:4">
      <c r="A66">
        <v>130</v>
      </c>
      <c r="B66" s="1">
        <v>41088.545844907407</v>
      </c>
      <c r="C66" s="1">
        <v>41088.55369212963</v>
      </c>
      <c r="D66">
        <f t="shared" ref="D66:D129" si="1">(C66-B66)*24*60</f>
        <v>11.300000001210719</v>
      </c>
    </row>
    <row r="67" spans="1:4">
      <c r="A67">
        <v>132</v>
      </c>
      <c r="B67" s="1">
        <v>41088.561932870369</v>
      </c>
      <c r="C67" s="1">
        <v>41088.569745370369</v>
      </c>
      <c r="D67">
        <f t="shared" si="1"/>
        <v>11.25</v>
      </c>
    </row>
    <row r="68" spans="1:4">
      <c r="A68">
        <v>134</v>
      </c>
      <c r="B68" s="1">
        <v>41088.577789351853</v>
      </c>
      <c r="C68" s="1">
        <v>41088.585590277777</v>
      </c>
      <c r="D68">
        <f t="shared" si="1"/>
        <v>11.233333329437301</v>
      </c>
    </row>
    <row r="69" spans="1:4">
      <c r="A69">
        <v>136</v>
      </c>
      <c r="B69" s="1">
        <v>41088.593599537038</v>
      </c>
      <c r="C69" s="1">
        <v>41088.601678240739</v>
      </c>
      <c r="D69">
        <f t="shared" si="1"/>
        <v>11.633333328645676</v>
      </c>
    </row>
    <row r="70" spans="1:4">
      <c r="A70">
        <v>138</v>
      </c>
      <c r="B70" s="1">
        <v>41088.609872685185</v>
      </c>
      <c r="C70" s="1">
        <v>41088.617824074077</v>
      </c>
      <c r="D70">
        <f t="shared" si="1"/>
        <v>11.450000004842877</v>
      </c>
    </row>
    <row r="71" spans="1:4">
      <c r="A71">
        <v>140</v>
      </c>
      <c r="B71" s="1">
        <v>41088.625752314816</v>
      </c>
      <c r="C71" s="1">
        <v>41088.633773148147</v>
      </c>
      <c r="D71">
        <f t="shared" si="1"/>
        <v>11.549999996786937</v>
      </c>
    </row>
    <row r="72" spans="1:4">
      <c r="A72">
        <v>142</v>
      </c>
      <c r="B72" s="1">
        <v>41088.641817129632</v>
      </c>
      <c r="C72" s="1">
        <v>41088.649965277778</v>
      </c>
      <c r="D72">
        <f t="shared" si="1"/>
        <v>11.733333331067115</v>
      </c>
    </row>
    <row r="73" spans="1:4">
      <c r="A73">
        <v>144</v>
      </c>
      <c r="B73" s="1">
        <v>41088.658263888887</v>
      </c>
      <c r="C73" s="1">
        <v>41088.665983796294</v>
      </c>
      <c r="D73">
        <f t="shared" si="1"/>
        <v>11.116666666930541</v>
      </c>
    </row>
    <row r="74" spans="1:4">
      <c r="A74">
        <v>146</v>
      </c>
      <c r="B74" s="1">
        <v>41088.673888888887</v>
      </c>
      <c r="C74" s="1">
        <v>41088.681979166664</v>
      </c>
      <c r="D74">
        <f t="shared" si="1"/>
        <v>11.649999999208376</v>
      </c>
    </row>
    <row r="75" spans="1:4">
      <c r="A75">
        <v>148</v>
      </c>
      <c r="B75" s="1">
        <v>41088.690115740741</v>
      </c>
      <c r="C75" s="1">
        <v>41088.697824074072</v>
      </c>
      <c r="D75">
        <f t="shared" si="1"/>
        <v>11.099999996367842</v>
      </c>
    </row>
    <row r="76" spans="1:4">
      <c r="A76">
        <v>150</v>
      </c>
      <c r="B76" s="1">
        <v>41088.705787037034</v>
      </c>
      <c r="C76" s="1">
        <v>41088.713680555556</v>
      </c>
      <c r="D76">
        <f t="shared" si="1"/>
        <v>11.366666672984138</v>
      </c>
    </row>
    <row r="77" spans="1:4">
      <c r="A77">
        <v>152</v>
      </c>
      <c r="B77" s="1">
        <v>41088.721736111111</v>
      </c>
      <c r="C77" s="1">
        <v>41088.729548611111</v>
      </c>
      <c r="D77">
        <f t="shared" si="1"/>
        <v>11.25</v>
      </c>
    </row>
    <row r="78" spans="1:4">
      <c r="A78">
        <v>154</v>
      </c>
      <c r="B78" s="1">
        <v>41088.737627314818</v>
      </c>
      <c r="C78" s="1">
        <v>41088.745578703703</v>
      </c>
      <c r="D78">
        <f t="shared" si="1"/>
        <v>11.449999994365498</v>
      </c>
    </row>
    <row r="79" spans="1:4">
      <c r="A79">
        <v>156</v>
      </c>
      <c r="B79" s="1">
        <v>41088.753738425927</v>
      </c>
      <c r="C79" s="1">
        <v>41088.761655092596</v>
      </c>
      <c r="D79">
        <f t="shared" si="1"/>
        <v>11.400000003632158</v>
      </c>
    </row>
    <row r="80" spans="1:4">
      <c r="A80">
        <v>158</v>
      </c>
      <c r="B80" s="1">
        <v>41088.769756944443</v>
      </c>
      <c r="C80" s="1">
        <v>41088.777696759258</v>
      </c>
      <c r="D80">
        <f t="shared" si="1"/>
        <v>11.433333334280178</v>
      </c>
    </row>
    <row r="81" spans="1:4">
      <c r="A81">
        <v>160</v>
      </c>
      <c r="B81" s="1">
        <v>41088.785613425927</v>
      </c>
      <c r="C81" s="1">
        <v>41088.793703703705</v>
      </c>
      <c r="D81">
        <f t="shared" si="1"/>
        <v>11.649999999208376</v>
      </c>
    </row>
    <row r="82" spans="1:4">
      <c r="A82">
        <v>162</v>
      </c>
      <c r="B82" s="1">
        <v>41088.801979166667</v>
      </c>
      <c r="C82" s="1">
        <v>41088.810081018521</v>
      </c>
      <c r="D82">
        <f t="shared" si="1"/>
        <v>11.666666669771075</v>
      </c>
    </row>
    <row r="83" spans="1:4">
      <c r="A83">
        <v>164</v>
      </c>
      <c r="B83" s="1">
        <v>41088.81858796296</v>
      </c>
      <c r="C83" s="1">
        <v>41088.825960648152</v>
      </c>
      <c r="D83">
        <f t="shared" si="1"/>
        <v>10.616666675778106</v>
      </c>
    </row>
    <row r="84" spans="1:4">
      <c r="A84">
        <v>166</v>
      </c>
      <c r="B84" s="1">
        <v>41088.833564814813</v>
      </c>
      <c r="C84" s="1">
        <v>41088.841203703705</v>
      </c>
      <c r="D84">
        <f t="shared" si="1"/>
        <v>11.000000004423782</v>
      </c>
    </row>
    <row r="85" spans="1:4">
      <c r="A85">
        <v>168</v>
      </c>
      <c r="B85" s="1">
        <v>41088.849062499998</v>
      </c>
      <c r="C85" s="1">
        <v>41088.856956018521</v>
      </c>
      <c r="D85">
        <f t="shared" si="1"/>
        <v>11.366666672984138</v>
      </c>
    </row>
    <row r="86" spans="1:4">
      <c r="A86">
        <v>170</v>
      </c>
      <c r="B86" s="1">
        <v>41088.865081018521</v>
      </c>
      <c r="C86" s="1">
        <v>41088.873287037037</v>
      </c>
      <c r="D86">
        <f t="shared" si="1"/>
        <v>11.816666662925854</v>
      </c>
    </row>
    <row r="87" spans="1:4">
      <c r="A87">
        <v>172</v>
      </c>
      <c r="B87" s="1">
        <v>41088.881631944445</v>
      </c>
      <c r="C87" s="1">
        <v>41088.889513888891</v>
      </c>
      <c r="D87">
        <f t="shared" si="1"/>
        <v>11.350000002421439</v>
      </c>
    </row>
    <row r="88" spans="1:4">
      <c r="A88">
        <v>174</v>
      </c>
      <c r="B88" s="1">
        <v>41088.897476851853</v>
      </c>
      <c r="C88" s="1">
        <v>41088.905729166669</v>
      </c>
      <c r="D88">
        <f t="shared" si="1"/>
        <v>11.883333334699273</v>
      </c>
    </row>
    <row r="89" spans="1:4">
      <c r="A89">
        <v>176</v>
      </c>
      <c r="B89" s="1">
        <v>41088.914201388892</v>
      </c>
      <c r="C89" s="1">
        <v>41088.922025462962</v>
      </c>
      <c r="D89">
        <f t="shared" si="1"/>
        <v>11.26666666008532</v>
      </c>
    </row>
    <row r="90" spans="1:4">
      <c r="A90">
        <v>178</v>
      </c>
      <c r="B90" s="1">
        <v>41088.930081018516</v>
      </c>
      <c r="C90" s="1">
        <v>41088.938067129631</v>
      </c>
      <c r="D90">
        <f t="shared" si="1"/>
        <v>11.500000006053597</v>
      </c>
    </row>
    <row r="91" spans="1:4">
      <c r="A91">
        <v>180</v>
      </c>
      <c r="B91" s="1">
        <v>41088.946377314816</v>
      </c>
      <c r="C91" s="1">
        <v>41088.954456018517</v>
      </c>
      <c r="D91">
        <f t="shared" si="1"/>
        <v>11.633333328645676</v>
      </c>
    </row>
    <row r="92" spans="1:4">
      <c r="A92">
        <v>182</v>
      </c>
      <c r="B92" s="1">
        <v>41088.962743055556</v>
      </c>
      <c r="C92" s="1">
        <v>41088.970636574071</v>
      </c>
      <c r="D92">
        <f t="shared" si="1"/>
        <v>11.366666662506759</v>
      </c>
    </row>
    <row r="93" spans="1:4">
      <c r="A93">
        <v>184</v>
      </c>
      <c r="B93" s="1">
        <v>41088.978761574072</v>
      </c>
      <c r="C93" s="1">
        <v>41088.986678240741</v>
      </c>
      <c r="D93">
        <f t="shared" si="1"/>
        <v>11.400000003632158</v>
      </c>
    </row>
    <row r="94" spans="1:4">
      <c r="A94">
        <v>186</v>
      </c>
      <c r="B94" s="1">
        <v>41088.994768518518</v>
      </c>
      <c r="C94" s="1">
        <v>41089.002916666665</v>
      </c>
      <c r="D94">
        <f t="shared" si="1"/>
        <v>11.733333331067115</v>
      </c>
    </row>
    <row r="95" spans="1:4">
      <c r="A95">
        <v>188</v>
      </c>
      <c r="B95" s="1">
        <v>41089.011261574073</v>
      </c>
      <c r="C95" s="1">
        <v>41089.019328703704</v>
      </c>
      <c r="D95">
        <f t="shared" si="1"/>
        <v>11.616666668560356</v>
      </c>
    </row>
    <row r="96" spans="1:4">
      <c r="A96">
        <v>190</v>
      </c>
      <c r="B96" s="1">
        <v>41089.02753472222</v>
      </c>
      <c r="C96" s="1">
        <v>41089.035208333335</v>
      </c>
      <c r="D96">
        <f t="shared" si="1"/>
        <v>11.050000005634502</v>
      </c>
    </row>
    <row r="97" spans="1:4">
      <c r="A97">
        <v>192</v>
      </c>
      <c r="B97" s="1">
        <v>41089.04310185185</v>
      </c>
      <c r="C97" s="1">
        <v>41089.051215277781</v>
      </c>
      <c r="D97">
        <f t="shared" si="1"/>
        <v>11.683333340333775</v>
      </c>
    </row>
    <row r="98" spans="1:4">
      <c r="A98">
        <v>194</v>
      </c>
      <c r="B98" s="1">
        <v>41089.059537037036</v>
      </c>
      <c r="C98" s="1">
        <v>41089.067511574074</v>
      </c>
      <c r="D98">
        <f t="shared" si="1"/>
        <v>11.483333335490897</v>
      </c>
    </row>
    <row r="99" spans="1:4">
      <c r="A99">
        <v>196</v>
      </c>
      <c r="B99" s="1">
        <v>41089.075682870367</v>
      </c>
      <c r="C99" s="1">
        <v>41089.08388888889</v>
      </c>
      <c r="D99">
        <f t="shared" si="1"/>
        <v>11.816666673403233</v>
      </c>
    </row>
    <row r="100" spans="1:4">
      <c r="A100">
        <v>198</v>
      </c>
      <c r="B100" s="1">
        <v>41089.092326388891</v>
      </c>
      <c r="C100" s="1">
        <v>41089.100474537037</v>
      </c>
      <c r="D100">
        <f t="shared" si="1"/>
        <v>11.733333331067115</v>
      </c>
    </row>
    <row r="101" spans="1:4">
      <c r="A101">
        <v>200</v>
      </c>
      <c r="B101" s="1">
        <v>41089.108958333331</v>
      </c>
      <c r="C101" s="1">
        <v>41089.116875</v>
      </c>
      <c r="D101">
        <f t="shared" si="1"/>
        <v>11.400000003632158</v>
      </c>
    </row>
    <row r="102" spans="1:4">
      <c r="A102">
        <v>202</v>
      </c>
      <c r="B102" s="1">
        <v>41089.124907407408</v>
      </c>
      <c r="C102" s="1">
        <v>41089.132592592592</v>
      </c>
      <c r="D102">
        <f t="shared" si="1"/>
        <v>11.066666665719822</v>
      </c>
    </row>
    <row r="103" spans="1:4">
      <c r="A103">
        <v>204</v>
      </c>
      <c r="B103" s="1">
        <v>41089.140462962961</v>
      </c>
      <c r="C103" s="1">
        <v>41089.148298611108</v>
      </c>
      <c r="D103">
        <f t="shared" si="1"/>
        <v>11.28333333064802</v>
      </c>
    </row>
    <row r="104" spans="1:4">
      <c r="A104">
        <v>206</v>
      </c>
      <c r="B104" s="1">
        <v>41089.156435185185</v>
      </c>
      <c r="C104" s="1">
        <v>41089.164363425924</v>
      </c>
      <c r="D104">
        <f t="shared" si="1"/>
        <v>11.416666663717479</v>
      </c>
    </row>
    <row r="105" spans="1:4">
      <c r="A105">
        <v>208</v>
      </c>
      <c r="B105" s="1">
        <v>41089.172418981485</v>
      </c>
      <c r="C105" s="1">
        <v>41089.180636574078</v>
      </c>
      <c r="D105">
        <f t="shared" si="1"/>
        <v>11.833333333488554</v>
      </c>
    </row>
    <row r="106" spans="1:4">
      <c r="A106">
        <v>210</v>
      </c>
      <c r="B106" s="1">
        <v>41089.188842592594</v>
      </c>
      <c r="C106" s="1">
        <v>41089.196863425925</v>
      </c>
      <c r="D106">
        <f t="shared" si="1"/>
        <v>11.549999996786937</v>
      </c>
    </row>
    <row r="107" spans="1:4">
      <c r="A107">
        <v>212</v>
      </c>
      <c r="B107" s="1">
        <v>41089.205000000002</v>
      </c>
      <c r="C107" s="1">
        <v>41089.212835648148</v>
      </c>
      <c r="D107">
        <f t="shared" si="1"/>
        <v>11.28333333064802</v>
      </c>
    </row>
    <row r="108" spans="1:4">
      <c r="A108">
        <v>214</v>
      </c>
      <c r="B108" s="1">
        <v>41089.22111111111</v>
      </c>
      <c r="C108" s="1">
        <v>41089.229085648149</v>
      </c>
      <c r="D108">
        <f t="shared" si="1"/>
        <v>11.483333335490897</v>
      </c>
    </row>
    <row r="109" spans="1:4">
      <c r="A109">
        <v>216</v>
      </c>
      <c r="B109" s="1">
        <v>41089.237233796295</v>
      </c>
      <c r="C109" s="1">
        <v>41089.245150462964</v>
      </c>
      <c r="D109">
        <f t="shared" si="1"/>
        <v>11.400000003632158</v>
      </c>
    </row>
    <row r="110" spans="1:4">
      <c r="A110">
        <v>218</v>
      </c>
      <c r="B110" s="1">
        <v>41089.253379629627</v>
      </c>
      <c r="C110" s="1">
        <v>41089.261319444442</v>
      </c>
      <c r="D110">
        <f t="shared" si="1"/>
        <v>11.433333334280178</v>
      </c>
    </row>
    <row r="111" spans="1:4">
      <c r="A111">
        <v>220</v>
      </c>
      <c r="B111" s="1">
        <v>41089.269641203704</v>
      </c>
      <c r="C111" s="1">
        <v>41089.277777777781</v>
      </c>
      <c r="D111">
        <f t="shared" si="1"/>
        <v>11.716666670981795</v>
      </c>
    </row>
    <row r="112" spans="1:4">
      <c r="A112">
        <v>222</v>
      </c>
      <c r="B112" s="1">
        <v>41089.286296296297</v>
      </c>
      <c r="C112" s="1">
        <v>41089.294768518521</v>
      </c>
      <c r="D112">
        <f t="shared" si="1"/>
        <v>12.20000000204891</v>
      </c>
    </row>
    <row r="113" spans="1:4">
      <c r="A113">
        <v>224</v>
      </c>
      <c r="B113" s="1">
        <v>41089.303333333337</v>
      </c>
      <c r="C113" s="1">
        <v>41089.310810185183</v>
      </c>
      <c r="D113">
        <f t="shared" si="1"/>
        <v>10.766666658455506</v>
      </c>
    </row>
    <row r="114" spans="1:4">
      <c r="A114">
        <v>226</v>
      </c>
      <c r="B114" s="1">
        <v>41089.318483796298</v>
      </c>
      <c r="C114" s="1">
        <v>41089.326562499999</v>
      </c>
      <c r="D114">
        <f t="shared" si="1"/>
        <v>11.633333328645676</v>
      </c>
    </row>
    <row r="115" spans="1:4">
      <c r="A115">
        <v>228</v>
      </c>
      <c r="B115" s="1">
        <v>41089.334814814814</v>
      </c>
      <c r="C115" s="1">
        <v>41089.34238425926</v>
      </c>
      <c r="D115">
        <f t="shared" si="1"/>
        <v>10.900000002002344</v>
      </c>
    </row>
    <row r="116" spans="1:4">
      <c r="A116">
        <v>230</v>
      </c>
      <c r="B116" s="1">
        <v>41089.35015046296</v>
      </c>
      <c r="C116" s="1">
        <v>41089.358171296299</v>
      </c>
      <c r="D116">
        <f t="shared" si="1"/>
        <v>11.550000007264316</v>
      </c>
    </row>
    <row r="117" spans="1:4">
      <c r="A117">
        <v>232</v>
      </c>
      <c r="B117" s="1">
        <v>41089.366365740738</v>
      </c>
      <c r="C117" s="1">
        <v>41089.374293981484</v>
      </c>
      <c r="D117">
        <f t="shared" si="1"/>
        <v>11.416666674194857</v>
      </c>
    </row>
    <row r="118" spans="1:4">
      <c r="A118">
        <v>234</v>
      </c>
      <c r="B118" s="1">
        <v>41089.382407407407</v>
      </c>
      <c r="C118" s="1">
        <v>41089.390798611108</v>
      </c>
      <c r="D118">
        <f t="shared" si="1"/>
        <v>12.083333329064772</v>
      </c>
    </row>
    <row r="119" spans="1:4">
      <c r="A119">
        <v>236</v>
      </c>
      <c r="B119" s="1">
        <v>41089.399247685185</v>
      </c>
      <c r="C119" s="1">
        <v>41089.40724537037</v>
      </c>
      <c r="D119">
        <f t="shared" si="1"/>
        <v>11.516666666138917</v>
      </c>
    </row>
    <row r="120" spans="1:4">
      <c r="A120">
        <v>238</v>
      </c>
      <c r="B120" s="1">
        <v>41089.415405092594</v>
      </c>
      <c r="C120" s="1">
        <v>41089.423645833333</v>
      </c>
      <c r="D120">
        <f t="shared" si="1"/>
        <v>11.866666664136574</v>
      </c>
    </row>
    <row r="121" spans="1:4">
      <c r="A121">
        <v>240</v>
      </c>
      <c r="B121" s="1">
        <v>41089.431956018518</v>
      </c>
      <c r="C121" s="1">
        <v>41089.440057870372</v>
      </c>
      <c r="D121">
        <f t="shared" si="1"/>
        <v>11.666666669771075</v>
      </c>
    </row>
    <row r="122" spans="1:4">
      <c r="A122">
        <v>242</v>
      </c>
      <c r="B122" s="1">
        <v>41089.448425925926</v>
      </c>
      <c r="C122" s="1">
        <v>41089.456388888888</v>
      </c>
      <c r="D122">
        <f t="shared" si="1"/>
        <v>11.466666664928198</v>
      </c>
    </row>
    <row r="123" spans="1:4">
      <c r="A123">
        <v>244</v>
      </c>
      <c r="B123" s="1">
        <v>41089.464629629627</v>
      </c>
      <c r="C123" s="1">
        <v>41089.472604166665</v>
      </c>
      <c r="D123">
        <f t="shared" si="1"/>
        <v>11.483333335490897</v>
      </c>
    </row>
    <row r="124" spans="1:4">
      <c r="A124">
        <v>246</v>
      </c>
      <c r="B124" s="1">
        <v>41089.481006944443</v>
      </c>
      <c r="C124" s="1">
        <v>41089.489062499997</v>
      </c>
      <c r="D124">
        <f t="shared" si="1"/>
        <v>11.599999997997656</v>
      </c>
    </row>
    <row r="125" spans="1:4">
      <c r="A125">
        <v>248</v>
      </c>
      <c r="B125" s="1">
        <v>41089.497256944444</v>
      </c>
      <c r="C125" s="1">
        <v>41089.505046296297</v>
      </c>
      <c r="D125">
        <f t="shared" si="1"/>
        <v>11.21666666935198</v>
      </c>
    </row>
    <row r="126" spans="1:4">
      <c r="A126">
        <v>250</v>
      </c>
      <c r="B126" s="1">
        <v>41089.51295138889</v>
      </c>
      <c r="C126" s="1">
        <v>41089.520624999997</v>
      </c>
      <c r="D126">
        <f t="shared" si="1"/>
        <v>11.049999995157123</v>
      </c>
    </row>
    <row r="127" spans="1:4">
      <c r="A127">
        <v>252</v>
      </c>
      <c r="B127" s="1">
        <v>41089.528564814813</v>
      </c>
      <c r="C127" s="1">
        <v>41089.53633101852</v>
      </c>
      <c r="D127">
        <f t="shared" si="1"/>
        <v>11.18333333870396</v>
      </c>
    </row>
    <row r="128" spans="1:4">
      <c r="A128">
        <v>254</v>
      </c>
      <c r="B128" s="1">
        <v>41089.544409722221</v>
      </c>
      <c r="C128" s="1">
        <v>41089.552372685182</v>
      </c>
      <c r="D128">
        <f t="shared" si="1"/>
        <v>11.466666664928198</v>
      </c>
    </row>
    <row r="129" spans="1:4">
      <c r="A129">
        <v>256</v>
      </c>
      <c r="B129" s="1">
        <v>41089.560486111113</v>
      </c>
      <c r="C129" s="1">
        <v>41089.568206018521</v>
      </c>
      <c r="D129">
        <f t="shared" si="1"/>
        <v>11.116666666930541</v>
      </c>
    </row>
    <row r="130" spans="1:4">
      <c r="A130">
        <v>258</v>
      </c>
      <c r="B130" s="1">
        <v>41089.576215277775</v>
      </c>
      <c r="C130" s="1">
        <v>41089.584120370368</v>
      </c>
      <c r="D130">
        <f t="shared" ref="D130:D151" si="2">(C130-B130)*24*60</f>
        <v>11.383333333069459</v>
      </c>
    </row>
    <row r="131" spans="1:4">
      <c r="A131">
        <v>260</v>
      </c>
      <c r="B131" s="1">
        <v>41089.592233796298</v>
      </c>
      <c r="C131" s="1">
        <v>41089.600162037037</v>
      </c>
      <c r="D131">
        <f t="shared" si="2"/>
        <v>11.416666663717479</v>
      </c>
    </row>
    <row r="132" spans="1:4">
      <c r="A132">
        <v>262</v>
      </c>
      <c r="B132" s="1">
        <v>41089.608483796299</v>
      </c>
      <c r="C132" s="1">
        <v>41089.616354166668</v>
      </c>
      <c r="D132">
        <f t="shared" si="2"/>
        <v>11.333333331858739</v>
      </c>
    </row>
    <row r="133" spans="1:4">
      <c r="A133">
        <v>264</v>
      </c>
      <c r="B133" s="1">
        <v>41089.624479166669</v>
      </c>
      <c r="C133" s="1">
        <v>41089.632604166669</v>
      </c>
      <c r="D133">
        <f t="shared" si="2"/>
        <v>11.700000000419095</v>
      </c>
    </row>
    <row r="134" spans="1:4">
      <c r="A134">
        <v>266</v>
      </c>
      <c r="B134" s="1">
        <v>41089.6408912037</v>
      </c>
      <c r="C134" s="1">
        <v>41089.648865740739</v>
      </c>
      <c r="D134">
        <f t="shared" si="2"/>
        <v>11.483333335490897</v>
      </c>
    </row>
    <row r="135" spans="1:4">
      <c r="A135">
        <v>268</v>
      </c>
      <c r="B135" s="1">
        <v>41089.657199074078</v>
      </c>
      <c r="C135" s="1">
        <v>41089.665162037039</v>
      </c>
      <c r="D135">
        <f t="shared" si="2"/>
        <v>11.466666664928198</v>
      </c>
    </row>
    <row r="136" spans="1:4">
      <c r="A136">
        <v>270</v>
      </c>
      <c r="B136" s="1">
        <v>41089.673333333332</v>
      </c>
      <c r="C136" s="1">
        <v>41089.681319444448</v>
      </c>
      <c r="D136">
        <f t="shared" si="2"/>
        <v>11.500000006053597</v>
      </c>
    </row>
    <row r="137" spans="1:4">
      <c r="A137">
        <v>272</v>
      </c>
      <c r="B137" s="1">
        <v>41089.689618055556</v>
      </c>
      <c r="C137" s="1">
        <v>41089.697951388887</v>
      </c>
      <c r="D137">
        <f t="shared" si="2"/>
        <v>11.999999997206032</v>
      </c>
    </row>
    <row r="138" spans="1:4">
      <c r="A138">
        <v>274</v>
      </c>
      <c r="B138" s="1">
        <v>41089.706342592595</v>
      </c>
      <c r="C138" s="1">
        <v>41089.714282407411</v>
      </c>
      <c r="D138">
        <f t="shared" si="2"/>
        <v>11.433333334280178</v>
      </c>
    </row>
    <row r="139" spans="1:4">
      <c r="A139">
        <v>276</v>
      </c>
      <c r="B139" s="1">
        <v>41089.722592592596</v>
      </c>
      <c r="C139" s="1">
        <v>41089.730543981481</v>
      </c>
      <c r="D139">
        <f t="shared" si="2"/>
        <v>11.449999994365498</v>
      </c>
    </row>
    <row r="140" spans="1:4">
      <c r="A140">
        <v>278</v>
      </c>
      <c r="B140" s="1">
        <v>41089.738854166666</v>
      </c>
      <c r="C140" s="1">
        <v>41089.746736111112</v>
      </c>
      <c r="D140">
        <f t="shared" si="2"/>
        <v>11.350000002421439</v>
      </c>
    </row>
    <row r="141" spans="1:4">
      <c r="A141">
        <v>280</v>
      </c>
      <c r="B141" s="1">
        <v>41089.754895833335</v>
      </c>
      <c r="C141" s="1">
        <v>41089.762835648151</v>
      </c>
      <c r="D141">
        <f t="shared" si="2"/>
        <v>11.433333334280178</v>
      </c>
    </row>
    <row r="142" spans="1:4">
      <c r="A142">
        <v>282</v>
      </c>
      <c r="B142" s="1">
        <v>41089.771041666667</v>
      </c>
      <c r="C142" s="1">
        <v>41089.77921296296</v>
      </c>
      <c r="D142">
        <f t="shared" si="2"/>
        <v>11.766666661715135</v>
      </c>
    </row>
    <row r="143" spans="1:4">
      <c r="A143">
        <v>284</v>
      </c>
      <c r="B143" s="1">
        <v>41089.787627314814</v>
      </c>
      <c r="C143" s="1">
        <v>41089.79550925926</v>
      </c>
      <c r="D143">
        <f t="shared" si="2"/>
        <v>11.350000002421439</v>
      </c>
    </row>
    <row r="144" spans="1:4">
      <c r="A144">
        <v>286</v>
      </c>
      <c r="B144" s="1">
        <v>41089.803437499999</v>
      </c>
      <c r="C144" s="1">
        <v>41089.811585648145</v>
      </c>
      <c r="D144">
        <f t="shared" si="2"/>
        <v>11.733333331067115</v>
      </c>
    </row>
    <row r="145" spans="1:5">
      <c r="A145">
        <v>288</v>
      </c>
      <c r="B145" s="1">
        <v>41089.819884259261</v>
      </c>
      <c r="C145" s="1">
        <v>41089.828113425923</v>
      </c>
      <c r="D145">
        <f t="shared" si="2"/>
        <v>11.849999993573874</v>
      </c>
    </row>
    <row r="146" spans="1:5">
      <c r="A146">
        <v>290</v>
      </c>
      <c r="B146" s="1">
        <v>41089.836585648147</v>
      </c>
      <c r="C146" s="1">
        <v>41089.844328703701</v>
      </c>
      <c r="D146">
        <f t="shared" si="2"/>
        <v>11.149999997578561</v>
      </c>
    </row>
    <row r="147" spans="1:5">
      <c r="A147">
        <v>292</v>
      </c>
      <c r="B147" s="1">
        <v>41089.852233796293</v>
      </c>
      <c r="C147" s="1">
        <v>41089.860208333332</v>
      </c>
      <c r="D147">
        <f t="shared" si="2"/>
        <v>11.483333335490897</v>
      </c>
    </row>
    <row r="148" spans="1:5">
      <c r="A148">
        <v>294</v>
      </c>
      <c r="B148" s="1">
        <v>41089.868379629632</v>
      </c>
      <c r="C148" s="1">
        <v>41089.875925925924</v>
      </c>
      <c r="D148">
        <f t="shared" si="2"/>
        <v>10.866666660876945</v>
      </c>
    </row>
    <row r="149" spans="1:5">
      <c r="A149">
        <v>296</v>
      </c>
      <c r="B149" s="1">
        <v>41089.883622685185</v>
      </c>
      <c r="C149" s="1">
        <v>41089.891481481478</v>
      </c>
      <c r="D149">
        <f t="shared" si="2"/>
        <v>11.31666666129604</v>
      </c>
    </row>
    <row r="150" spans="1:5">
      <c r="A150">
        <v>298</v>
      </c>
      <c r="B150" s="1">
        <v>41089.899675925924</v>
      </c>
      <c r="C150" s="1">
        <v>41089.907685185186</v>
      </c>
      <c r="D150">
        <f t="shared" si="2"/>
        <v>11.533333336701617</v>
      </c>
    </row>
    <row r="151" spans="1:5">
      <c r="A151">
        <v>300</v>
      </c>
      <c r="B151" s="1">
        <v>41089.915844907409</v>
      </c>
      <c r="C151" s="1">
        <v>41089.923726851855</v>
      </c>
      <c r="D151">
        <f t="shared" si="2"/>
        <v>11.350000002421439</v>
      </c>
    </row>
    <row r="152" spans="1:5">
      <c r="D152" s="2">
        <f>SUM(D2:D151)/60</f>
        <v>28.756388888228685</v>
      </c>
      <c r="E152" t="s">
        <v>4</v>
      </c>
    </row>
    <row r="153" spans="1:5">
      <c r="D153" s="2">
        <f>MEDIAN(D2:D151)</f>
        <v>11.483333335490897</v>
      </c>
      <c r="E153" t="s">
        <v>5</v>
      </c>
    </row>
    <row r="154" spans="1:5">
      <c r="D154" s="2">
        <f>AVERAGE(D2:D151)</f>
        <v>11.502555555291474</v>
      </c>
      <c r="E154" t="s">
        <v>6</v>
      </c>
    </row>
    <row r="155" spans="1:5">
      <c r="D155" s="2">
        <f>STDEV(D2:D151)</f>
        <v>0.37219613798208506</v>
      </c>
      <c r="E155" t="s">
        <v>7</v>
      </c>
    </row>
    <row r="156" spans="1:5">
      <c r="D156" s="2">
        <f>D155/D154</f>
        <v>3.2357690966410085E-2</v>
      </c>
      <c r="E156" t="s">
        <v>8</v>
      </c>
    </row>
    <row r="157" spans="1:5">
      <c r="D157" s="2">
        <f>MIN(D2:D151)</f>
        <v>10.616666675778106</v>
      </c>
      <c r="E157" t="s">
        <v>9</v>
      </c>
    </row>
    <row r="158" spans="1:5">
      <c r="D158" s="2">
        <f>MAX(D2:D151)</f>
        <v>14.566666666651145</v>
      </c>
      <c r="E158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8"/>
  <sheetViews>
    <sheetView topLeftCell="A77" workbookViewId="0">
      <selection activeCell="D104" sqref="D104"/>
    </sheetView>
  </sheetViews>
  <sheetFormatPr defaultRowHeight="15"/>
  <cols>
    <col min="2" max="2" width="20.5703125" customWidth="1"/>
    <col min="3" max="3" width="18.8554687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304</v>
      </c>
      <c r="B2" s="1">
        <v>41089.972997685189</v>
      </c>
      <c r="C2" s="1">
        <v>41089.981099537035</v>
      </c>
      <c r="D2">
        <f>(C2-B2)*24*60</f>
        <v>11.666666659293696</v>
      </c>
    </row>
    <row r="3" spans="1:4">
      <c r="A3">
        <v>306</v>
      </c>
      <c r="B3" s="1">
        <v>41089.989050925928</v>
      </c>
      <c r="C3" s="1">
        <v>41089.996840277781</v>
      </c>
      <c r="D3">
        <f>(C3-B3)*24*60</f>
        <v>11.21666666935198</v>
      </c>
    </row>
    <row r="4" spans="1:4">
      <c r="A4">
        <v>308</v>
      </c>
      <c r="B4" s="1">
        <v>41090.005069444444</v>
      </c>
      <c r="C4" s="1">
        <v>41090.012754629628</v>
      </c>
      <c r="D4">
        <f t="shared" ref="D4:D67" si="0">(C4-B4)*24*60</f>
        <v>11.066666665719822</v>
      </c>
    </row>
    <row r="5" spans="1:4">
      <c r="A5">
        <v>310</v>
      </c>
      <c r="B5" s="1">
        <v>41090.02065972222</v>
      </c>
      <c r="C5" s="1">
        <v>41090.028437499997</v>
      </c>
      <c r="D5">
        <f t="shared" si="0"/>
        <v>11.199999998789281</v>
      </c>
    </row>
    <row r="6" spans="1:4">
      <c r="A6">
        <v>312</v>
      </c>
      <c r="B6" s="1">
        <v>41090.036469907405</v>
      </c>
      <c r="C6" s="1">
        <v>41090.044409722221</v>
      </c>
      <c r="D6">
        <f t="shared" si="0"/>
        <v>11.433333334280178</v>
      </c>
    </row>
    <row r="7" spans="1:4">
      <c r="A7">
        <v>314</v>
      </c>
      <c r="B7" s="1">
        <v>41090.05265046296</v>
      </c>
      <c r="C7" s="1">
        <v>41090.060798611114</v>
      </c>
      <c r="D7">
        <f t="shared" si="0"/>
        <v>11.733333341544494</v>
      </c>
    </row>
    <row r="8" spans="1:4">
      <c r="A8">
        <v>316</v>
      </c>
      <c r="B8" s="1">
        <v>41090.068923611114</v>
      </c>
      <c r="C8" s="1">
        <v>41090.076874999999</v>
      </c>
      <c r="D8">
        <f t="shared" si="0"/>
        <v>11.449999994365498</v>
      </c>
    </row>
    <row r="9" spans="1:4">
      <c r="A9">
        <v>318</v>
      </c>
      <c r="B9" s="1">
        <v>41090.084687499999</v>
      </c>
      <c r="C9" s="1">
        <v>41090.092361111114</v>
      </c>
      <c r="D9">
        <f t="shared" si="0"/>
        <v>11.050000005634502</v>
      </c>
    </row>
    <row r="10" spans="1:4">
      <c r="A10">
        <v>320</v>
      </c>
      <c r="B10" s="1">
        <v>41090.100648148145</v>
      </c>
      <c r="C10" s="1">
        <v>41090.108726851853</v>
      </c>
      <c r="D10">
        <f t="shared" si="0"/>
        <v>11.633333339123055</v>
      </c>
    </row>
    <row r="11" spans="1:4">
      <c r="A11">
        <v>322</v>
      </c>
      <c r="B11" s="1">
        <v>41090.116805555554</v>
      </c>
      <c r="C11" s="1">
        <v>41090.124756944446</v>
      </c>
      <c r="D11">
        <f t="shared" si="0"/>
        <v>11.450000004842877</v>
      </c>
    </row>
    <row r="12" spans="1:4">
      <c r="A12">
        <v>324</v>
      </c>
      <c r="B12" s="1">
        <v>41090.132905092592</v>
      </c>
      <c r="C12" s="1">
        <v>41090.140960648147</v>
      </c>
      <c r="D12">
        <f t="shared" si="0"/>
        <v>11.599999997997656</v>
      </c>
    </row>
    <row r="13" spans="1:4">
      <c r="A13">
        <v>326</v>
      </c>
      <c r="B13" s="1">
        <v>41090.14916666667</v>
      </c>
      <c r="C13" s="1">
        <v>41090.15730324074</v>
      </c>
      <c r="D13">
        <f t="shared" si="0"/>
        <v>11.716666660504416</v>
      </c>
    </row>
    <row r="14" spans="1:4">
      <c r="A14">
        <v>328</v>
      </c>
      <c r="B14" s="1">
        <v>41090.165659722225</v>
      </c>
      <c r="C14" s="1">
        <v>41090.17386574074</v>
      </c>
      <c r="D14">
        <f t="shared" si="0"/>
        <v>11.816666662925854</v>
      </c>
    </row>
    <row r="15" spans="1:4">
      <c r="A15">
        <v>330</v>
      </c>
      <c r="B15" s="1">
        <v>41090.182303240741</v>
      </c>
      <c r="C15" s="1">
        <v>41090.190694444442</v>
      </c>
      <c r="D15">
        <f t="shared" si="0"/>
        <v>12.083333329064772</v>
      </c>
    </row>
    <row r="16" spans="1:4">
      <c r="A16">
        <v>332</v>
      </c>
      <c r="B16" s="1">
        <v>41090.199016203704</v>
      </c>
      <c r="C16" s="1">
        <v>41090.206990740742</v>
      </c>
      <c r="D16">
        <f t="shared" si="0"/>
        <v>11.483333335490897</v>
      </c>
    </row>
    <row r="17" spans="1:4">
      <c r="A17">
        <v>334</v>
      </c>
      <c r="B17" s="1">
        <v>41090.215567129628</v>
      </c>
      <c r="C17" s="1">
        <v>41090.223703703705</v>
      </c>
      <c r="D17">
        <f t="shared" si="0"/>
        <v>11.716666670981795</v>
      </c>
    </row>
    <row r="18" spans="1:4">
      <c r="A18">
        <v>336</v>
      </c>
      <c r="B18" s="1">
        <v>41090.232048611113</v>
      </c>
      <c r="C18" s="1">
        <v>41090.240069444444</v>
      </c>
      <c r="D18">
        <f t="shared" si="0"/>
        <v>11.549999996786937</v>
      </c>
    </row>
    <row r="19" spans="1:4">
      <c r="A19">
        <v>338</v>
      </c>
      <c r="B19" s="1">
        <v>41090.248229166667</v>
      </c>
      <c r="C19" s="1">
        <v>41090.256284722222</v>
      </c>
      <c r="D19">
        <f t="shared" si="0"/>
        <v>11.599999997997656</v>
      </c>
    </row>
    <row r="20" spans="1:4">
      <c r="A20">
        <v>340</v>
      </c>
      <c r="B20" s="1">
        <v>41090.263854166667</v>
      </c>
      <c r="C20" s="1">
        <v>41090.271249999998</v>
      </c>
      <c r="D20">
        <f t="shared" si="0"/>
        <v>10.649999995948747</v>
      </c>
    </row>
    <row r="21" spans="1:4">
      <c r="A21">
        <v>342</v>
      </c>
      <c r="B21" s="1">
        <v>41090.279386574075</v>
      </c>
      <c r="C21" s="1">
        <v>41090.28733796296</v>
      </c>
      <c r="D21">
        <f t="shared" si="0"/>
        <v>11.449999994365498</v>
      </c>
    </row>
    <row r="22" spans="1:4">
      <c r="A22">
        <v>344</v>
      </c>
      <c r="B22" s="1">
        <v>41090.295949074076</v>
      </c>
      <c r="C22" s="1">
        <v>41090.304247685184</v>
      </c>
      <c r="D22">
        <f t="shared" si="0"/>
        <v>11.949999995995313</v>
      </c>
    </row>
    <row r="23" spans="1:4">
      <c r="A23">
        <v>346</v>
      </c>
      <c r="B23" s="1">
        <v>41090.312662037039</v>
      </c>
      <c r="C23" s="1">
        <v>41090.320891203701</v>
      </c>
      <c r="D23">
        <f t="shared" si="0"/>
        <v>11.849999993573874</v>
      </c>
    </row>
    <row r="24" spans="1:4">
      <c r="A24">
        <v>348</v>
      </c>
      <c r="B24" s="1">
        <v>41090.329363425924</v>
      </c>
      <c r="C24" s="1">
        <v>41090.337685185186</v>
      </c>
      <c r="D24">
        <f t="shared" si="0"/>
        <v>11.983333337120712</v>
      </c>
    </row>
    <row r="25" spans="1:4">
      <c r="A25">
        <v>350</v>
      </c>
      <c r="B25" s="1">
        <v>41090.34574074074</v>
      </c>
      <c r="C25" s="1">
        <v>41090.353645833333</v>
      </c>
      <c r="D25">
        <f t="shared" si="0"/>
        <v>11.383333333069459</v>
      </c>
    </row>
    <row r="26" spans="1:4">
      <c r="A26">
        <v>352</v>
      </c>
      <c r="B26" s="1">
        <v>41090.361956018518</v>
      </c>
      <c r="C26" s="1">
        <v>41090.370173611111</v>
      </c>
      <c r="D26">
        <f t="shared" si="0"/>
        <v>11.833333333488554</v>
      </c>
    </row>
    <row r="27" spans="1:4">
      <c r="A27">
        <v>354</v>
      </c>
      <c r="B27" s="1">
        <v>41090.378553240742</v>
      </c>
      <c r="C27" s="1">
        <v>41090.386817129627</v>
      </c>
      <c r="D27">
        <f t="shared" si="0"/>
        <v>11.899999994784594</v>
      </c>
    </row>
    <row r="28" spans="1:4">
      <c r="A28">
        <v>356</v>
      </c>
      <c r="B28" s="1">
        <v>41090.395138888889</v>
      </c>
      <c r="C28" s="1">
        <v>41090.40320601852</v>
      </c>
      <c r="D28">
        <f t="shared" si="0"/>
        <v>11.616666668560356</v>
      </c>
    </row>
    <row r="29" spans="1:4">
      <c r="A29">
        <v>358</v>
      </c>
      <c r="B29" s="1">
        <v>41090.411273148151</v>
      </c>
      <c r="C29" s="1">
        <v>41090.419120370374</v>
      </c>
      <c r="D29">
        <f t="shared" si="0"/>
        <v>11.300000001210719</v>
      </c>
    </row>
    <row r="30" spans="1:4">
      <c r="A30">
        <v>360</v>
      </c>
      <c r="B30" s="1">
        <v>41090.427372685182</v>
      </c>
      <c r="C30" s="1">
        <v>41090.435289351852</v>
      </c>
      <c r="D30">
        <f t="shared" si="0"/>
        <v>11.400000003632158</v>
      </c>
    </row>
    <row r="31" spans="1:4">
      <c r="A31">
        <v>362</v>
      </c>
      <c r="B31" s="1">
        <v>41090.443310185183</v>
      </c>
      <c r="C31" s="1">
        <v>41090.451180555552</v>
      </c>
      <c r="D31">
        <f t="shared" si="0"/>
        <v>11.333333331858739</v>
      </c>
    </row>
    <row r="32" spans="1:4">
      <c r="A32">
        <v>364</v>
      </c>
      <c r="B32" s="1">
        <v>41090.459479166668</v>
      </c>
      <c r="C32" s="1">
        <v>41090.467465277776</v>
      </c>
      <c r="D32">
        <f t="shared" si="0"/>
        <v>11.499999995576218</v>
      </c>
    </row>
    <row r="33" spans="1:4">
      <c r="A33">
        <v>366</v>
      </c>
      <c r="B33" s="1">
        <v>41090.475914351853</v>
      </c>
      <c r="C33" s="1">
        <v>41090.484224537038</v>
      </c>
      <c r="D33">
        <f t="shared" si="0"/>
        <v>11.966666666558012</v>
      </c>
    </row>
    <row r="34" spans="1:4">
      <c r="A34">
        <v>368</v>
      </c>
      <c r="B34" s="1">
        <v>41090.492581018516</v>
      </c>
      <c r="C34" s="1">
        <v>41090.500717592593</v>
      </c>
      <c r="D34">
        <f t="shared" si="0"/>
        <v>11.716666670981795</v>
      </c>
    </row>
    <row r="35" spans="1:4">
      <c r="A35">
        <v>370</v>
      </c>
      <c r="B35" s="1">
        <v>41090.508877314816</v>
      </c>
      <c r="C35" s="1">
        <v>41090.516597222224</v>
      </c>
      <c r="D35">
        <f t="shared" si="0"/>
        <v>11.116666666930541</v>
      </c>
    </row>
    <row r="36" spans="1:4">
      <c r="A36">
        <v>372</v>
      </c>
      <c r="B36" s="1">
        <v>41090.524965277778</v>
      </c>
      <c r="C36" s="1">
        <v>41090.533043981479</v>
      </c>
      <c r="D36">
        <f t="shared" si="0"/>
        <v>11.633333328645676</v>
      </c>
    </row>
    <row r="37" spans="1:4">
      <c r="A37">
        <v>374</v>
      </c>
      <c r="B37" s="1">
        <v>41090.541435185187</v>
      </c>
      <c r="C37" s="1">
        <v>41090.549722222226</v>
      </c>
      <c r="D37">
        <f t="shared" si="0"/>
        <v>11.933333335909992</v>
      </c>
    </row>
    <row r="38" spans="1:4">
      <c r="A38">
        <v>376</v>
      </c>
      <c r="B38" s="1">
        <v>41090.557881944442</v>
      </c>
      <c r="C38" s="1">
        <v>41090.56585648148</v>
      </c>
      <c r="D38">
        <f t="shared" si="0"/>
        <v>11.483333335490897</v>
      </c>
    </row>
    <row r="39" spans="1:4">
      <c r="A39">
        <v>378</v>
      </c>
      <c r="B39" s="1">
        <v>41090.573958333334</v>
      </c>
      <c r="C39" s="1">
        <v>41090.582118055558</v>
      </c>
      <c r="D39">
        <f t="shared" si="0"/>
        <v>11.750000001629815</v>
      </c>
    </row>
    <row r="40" spans="1:4">
      <c r="A40">
        <v>380</v>
      </c>
      <c r="B40" s="1">
        <v>41090.590092592596</v>
      </c>
      <c r="C40" s="1">
        <v>41090.598055555558</v>
      </c>
      <c r="D40">
        <f t="shared" si="0"/>
        <v>11.466666664928198</v>
      </c>
    </row>
    <row r="41" spans="1:4">
      <c r="A41">
        <v>382</v>
      </c>
      <c r="B41" s="1">
        <v>41090.606481481482</v>
      </c>
      <c r="C41" s="1">
        <v>41090.614756944444</v>
      </c>
      <c r="D41">
        <f t="shared" si="0"/>
        <v>11.916666665347293</v>
      </c>
    </row>
    <row r="42" spans="1:4">
      <c r="A42">
        <v>384</v>
      </c>
      <c r="B42" s="1">
        <v>41090.622928240744</v>
      </c>
      <c r="C42" s="1">
        <v>41090.630752314813</v>
      </c>
      <c r="D42">
        <f t="shared" si="0"/>
        <v>11.26666666008532</v>
      </c>
    </row>
    <row r="43" spans="1:4">
      <c r="A43">
        <v>386</v>
      </c>
      <c r="B43" s="1">
        <v>41090.638715277775</v>
      </c>
      <c r="C43" s="1">
        <v>41090.646585648145</v>
      </c>
      <c r="D43">
        <f t="shared" si="0"/>
        <v>11.333333331858739</v>
      </c>
    </row>
    <row r="44" spans="1:4">
      <c r="A44">
        <v>388</v>
      </c>
      <c r="B44" s="1">
        <v>41090.654652777775</v>
      </c>
      <c r="C44" s="1">
        <v>41090.662743055553</v>
      </c>
      <c r="D44">
        <f t="shared" si="0"/>
        <v>11.649999999208376</v>
      </c>
    </row>
    <row r="45" spans="1:4">
      <c r="A45">
        <v>390</v>
      </c>
      <c r="B45" s="1">
        <v>41090.670787037037</v>
      </c>
      <c r="C45" s="1">
        <v>41090.678738425922</v>
      </c>
      <c r="D45">
        <f t="shared" si="0"/>
        <v>11.449999994365498</v>
      </c>
    </row>
    <row r="46" spans="1:4">
      <c r="A46">
        <v>392</v>
      </c>
      <c r="B46" s="1">
        <v>41090.686712962961</v>
      </c>
      <c r="C46" s="1">
        <v>41090.694525462961</v>
      </c>
      <c r="D46">
        <f t="shared" si="0"/>
        <v>11.25</v>
      </c>
    </row>
    <row r="47" spans="1:4">
      <c r="A47">
        <v>394</v>
      </c>
      <c r="B47" s="1">
        <v>41090.7028125</v>
      </c>
      <c r="C47" s="1">
        <v>41090.710833333331</v>
      </c>
      <c r="D47">
        <f t="shared" si="0"/>
        <v>11.549999996786937</v>
      </c>
    </row>
    <row r="48" spans="1:4">
      <c r="A48">
        <v>396</v>
      </c>
      <c r="B48" s="1">
        <v>41090.718888888892</v>
      </c>
      <c r="C48" s="1">
        <v>41090.726527777777</v>
      </c>
      <c r="D48">
        <f t="shared" si="0"/>
        <v>10.999999993946403</v>
      </c>
    </row>
    <row r="49" spans="1:4">
      <c r="A49">
        <v>398</v>
      </c>
      <c r="B49" s="1">
        <v>41090.734942129631</v>
      </c>
      <c r="C49" s="1">
        <v>41090.743090277778</v>
      </c>
      <c r="D49">
        <f t="shared" si="0"/>
        <v>11.733333331067115</v>
      </c>
    </row>
    <row r="50" spans="1:4">
      <c r="A50">
        <v>400</v>
      </c>
      <c r="B50" s="1">
        <v>41090.751203703701</v>
      </c>
      <c r="C50" s="1">
        <v>41090.759166666663</v>
      </c>
      <c r="D50">
        <f t="shared" si="0"/>
        <v>11.466666664928198</v>
      </c>
    </row>
    <row r="51" spans="1:4">
      <c r="A51">
        <v>402</v>
      </c>
      <c r="B51" s="1">
        <v>41090.767939814818</v>
      </c>
      <c r="C51" s="1">
        <v>41090.776284722226</v>
      </c>
      <c r="D51">
        <f t="shared" si="0"/>
        <v>12.016666667768732</v>
      </c>
    </row>
    <row r="52" spans="1:4">
      <c r="A52">
        <v>404</v>
      </c>
      <c r="B52" s="1">
        <v>41090.784432870372</v>
      </c>
      <c r="C52" s="1">
        <v>41090.792060185187</v>
      </c>
      <c r="D52">
        <f t="shared" si="0"/>
        <v>10.983333333861083</v>
      </c>
    </row>
    <row r="53" spans="1:4">
      <c r="A53">
        <v>406</v>
      </c>
      <c r="B53" s="1">
        <v>41090.80059027778</v>
      </c>
      <c r="C53" s="1">
        <v>41090.808831018519</v>
      </c>
      <c r="D53">
        <f t="shared" si="0"/>
        <v>11.866666664136574</v>
      </c>
    </row>
    <row r="54" spans="1:4">
      <c r="A54">
        <v>408</v>
      </c>
      <c r="B54" s="1">
        <v>41090.817106481481</v>
      </c>
      <c r="C54" s="1">
        <v>41090.825300925928</v>
      </c>
      <c r="D54">
        <f t="shared" si="0"/>
        <v>11.800000002840534</v>
      </c>
    </row>
    <row r="55" spans="1:4">
      <c r="A55">
        <v>410</v>
      </c>
      <c r="B55" s="1">
        <v>41090.833124999997</v>
      </c>
      <c r="C55" s="1">
        <v>41090.840833333335</v>
      </c>
      <c r="D55">
        <f t="shared" si="0"/>
        <v>11.100000006845221</v>
      </c>
    </row>
    <row r="56" spans="1:4">
      <c r="A56">
        <v>412</v>
      </c>
      <c r="B56" s="1">
        <v>41090.848819444444</v>
      </c>
      <c r="C56" s="1">
        <v>41090.856932870367</v>
      </c>
      <c r="D56">
        <f t="shared" si="0"/>
        <v>11.683333329856396</v>
      </c>
    </row>
    <row r="57" spans="1:4">
      <c r="A57">
        <v>414</v>
      </c>
      <c r="B57" s="1">
        <v>41090.864976851852</v>
      </c>
      <c r="C57" s="1">
        <v>41090.872870370367</v>
      </c>
      <c r="D57">
        <f t="shared" si="0"/>
        <v>11.366666662506759</v>
      </c>
    </row>
    <row r="58" spans="1:4">
      <c r="A58">
        <v>416</v>
      </c>
      <c r="B58" s="1">
        <v>41090.881273148145</v>
      </c>
      <c r="C58" s="1">
        <v>41090.889606481483</v>
      </c>
      <c r="D58">
        <f t="shared" si="0"/>
        <v>12.000000007683411</v>
      </c>
    </row>
    <row r="59" spans="1:4">
      <c r="A59">
        <v>418</v>
      </c>
      <c r="B59" s="1">
        <v>41090.898043981484</v>
      </c>
      <c r="C59" s="1">
        <v>41090.906331018516</v>
      </c>
      <c r="D59">
        <f t="shared" si="0"/>
        <v>11.933333325432613</v>
      </c>
    </row>
    <row r="60" spans="1:4">
      <c r="A60">
        <v>420</v>
      </c>
      <c r="B60" s="1">
        <v>41090.914398148147</v>
      </c>
      <c r="C60" s="1">
        <v>41090.922395833331</v>
      </c>
      <c r="D60">
        <f t="shared" si="0"/>
        <v>11.516666666138917</v>
      </c>
    </row>
    <row r="61" spans="1:4">
      <c r="A61">
        <v>422</v>
      </c>
      <c r="B61" s="1">
        <v>41090.930219907408</v>
      </c>
      <c r="C61" s="1">
        <v>41090.937893518516</v>
      </c>
      <c r="D61">
        <f t="shared" si="0"/>
        <v>11.049999995157123</v>
      </c>
    </row>
    <row r="62" spans="1:4">
      <c r="A62">
        <v>424</v>
      </c>
      <c r="B62" s="1">
        <v>41090.946030092593</v>
      </c>
      <c r="C62" s="1">
        <v>41090.954108796293</v>
      </c>
      <c r="D62">
        <f t="shared" si="0"/>
        <v>11.633333328645676</v>
      </c>
    </row>
    <row r="63" spans="1:4">
      <c r="A63">
        <v>426</v>
      </c>
      <c r="B63" s="1">
        <v>41090.96261574074</v>
      </c>
      <c r="C63" s="1">
        <v>41090.970775462964</v>
      </c>
      <c r="D63">
        <f t="shared" si="0"/>
        <v>11.750000001629815</v>
      </c>
    </row>
    <row r="64" spans="1:4">
      <c r="A64">
        <v>428</v>
      </c>
      <c r="B64" s="1">
        <v>41090.978842592594</v>
      </c>
      <c r="C64" s="1">
        <v>41090.98673611111</v>
      </c>
      <c r="D64">
        <f t="shared" si="0"/>
        <v>11.366666662506759</v>
      </c>
    </row>
    <row r="65" spans="1:4">
      <c r="A65">
        <v>430</v>
      </c>
      <c r="B65" s="1">
        <v>41090.994375000002</v>
      </c>
      <c r="C65" s="1">
        <v>41091.001967592594</v>
      </c>
      <c r="D65">
        <f t="shared" si="0"/>
        <v>10.933333332650363</v>
      </c>
    </row>
    <row r="66" spans="1:4">
      <c r="A66">
        <v>432</v>
      </c>
      <c r="B66" s="1">
        <v>41091.009872685187</v>
      </c>
      <c r="C66" s="1">
        <v>41091.017627314817</v>
      </c>
      <c r="D66">
        <f t="shared" si="0"/>
        <v>11.166666668141261</v>
      </c>
    </row>
    <row r="67" spans="1:4">
      <c r="A67">
        <v>434</v>
      </c>
      <c r="B67" s="1">
        <v>41091.026388888888</v>
      </c>
      <c r="C67" s="1">
        <v>41091.034768518519</v>
      </c>
      <c r="D67">
        <f t="shared" si="0"/>
        <v>12.066666668979451</v>
      </c>
    </row>
    <row r="68" spans="1:4">
      <c r="A68">
        <v>436</v>
      </c>
      <c r="B68" s="1">
        <v>41091.042719907404</v>
      </c>
      <c r="C68" s="1">
        <v>41091.050555555557</v>
      </c>
      <c r="D68">
        <f t="shared" ref="D68:D101" si="1">(C68-B68)*24*60</f>
        <v>11.283333341125399</v>
      </c>
    </row>
    <row r="69" spans="1:4">
      <c r="A69">
        <v>438</v>
      </c>
      <c r="B69" s="1">
        <v>41091.05877314815</v>
      </c>
      <c r="C69" s="1">
        <v>41091.066770833335</v>
      </c>
      <c r="D69">
        <f t="shared" si="1"/>
        <v>11.516666666138917</v>
      </c>
    </row>
    <row r="70" spans="1:4">
      <c r="A70">
        <v>440</v>
      </c>
      <c r="B70" s="1">
        <v>41091.07534722222</v>
      </c>
      <c r="C70" s="1">
        <v>41091.083564814813</v>
      </c>
      <c r="D70">
        <f t="shared" si="1"/>
        <v>11.833333333488554</v>
      </c>
    </row>
    <row r="71" spans="1:4">
      <c r="A71">
        <v>442</v>
      </c>
      <c r="B71" s="1">
        <v>41091.092256944445</v>
      </c>
      <c r="C71" s="1">
        <v>41091.100555555553</v>
      </c>
      <c r="D71">
        <f t="shared" si="1"/>
        <v>11.949999995995313</v>
      </c>
    </row>
    <row r="72" spans="1:4">
      <c r="A72">
        <v>444</v>
      </c>
      <c r="B72" s="1">
        <v>41091.108668981484</v>
      </c>
      <c r="C72" s="1">
        <v>41091.116539351853</v>
      </c>
      <c r="D72">
        <f t="shared" si="1"/>
        <v>11.333333331858739</v>
      </c>
    </row>
    <row r="73" spans="1:4">
      <c r="A73">
        <v>446</v>
      </c>
      <c r="B73" s="1">
        <v>41091.12462962963</v>
      </c>
      <c r="C73" s="1">
        <v>41091.132581018515</v>
      </c>
      <c r="D73">
        <f t="shared" si="1"/>
        <v>11.449999994365498</v>
      </c>
    </row>
    <row r="74" spans="1:4">
      <c r="A74">
        <v>448</v>
      </c>
      <c r="B74" s="1">
        <v>41091.140729166669</v>
      </c>
      <c r="C74" s="1">
        <v>41091.1487037037</v>
      </c>
      <c r="D74">
        <f t="shared" si="1"/>
        <v>11.483333325013518</v>
      </c>
    </row>
    <row r="75" spans="1:4">
      <c r="A75">
        <v>450</v>
      </c>
      <c r="B75" s="1">
        <v>41091.156550925924</v>
      </c>
      <c r="C75" s="1">
        <v>41091.164259259262</v>
      </c>
      <c r="D75">
        <f t="shared" si="1"/>
        <v>11.100000006845221</v>
      </c>
    </row>
    <row r="76" spans="1:4">
      <c r="A76">
        <v>452</v>
      </c>
      <c r="B76" s="1">
        <v>41091.172812500001</v>
      </c>
      <c r="C76" s="1">
        <v>41091.180810185186</v>
      </c>
      <c r="D76">
        <f t="shared" si="1"/>
        <v>11.516666666138917</v>
      </c>
    </row>
    <row r="77" spans="1:4">
      <c r="A77">
        <v>454</v>
      </c>
      <c r="B77" s="1">
        <v>41091.189074074071</v>
      </c>
      <c r="C77" s="1">
        <v>41091.197129629632</v>
      </c>
      <c r="D77">
        <f t="shared" si="1"/>
        <v>11.600000008475035</v>
      </c>
    </row>
    <row r="78" spans="1:4">
      <c r="A78">
        <v>456</v>
      </c>
      <c r="B78" s="1">
        <v>41091.205208333333</v>
      </c>
      <c r="C78" s="1">
        <v>41091.212893518517</v>
      </c>
      <c r="D78">
        <f t="shared" si="1"/>
        <v>11.066666665719822</v>
      </c>
    </row>
    <row r="79" spans="1:4">
      <c r="A79">
        <v>458</v>
      </c>
      <c r="B79" s="1">
        <v>41091.221087962964</v>
      </c>
      <c r="C79" s="1">
        <v>41091.228981481479</v>
      </c>
      <c r="D79">
        <f t="shared" si="1"/>
        <v>11.366666662506759</v>
      </c>
    </row>
    <row r="80" spans="1:4">
      <c r="A80">
        <v>460</v>
      </c>
      <c r="B80" s="1">
        <v>41091.236909722225</v>
      </c>
      <c r="C80" s="1">
        <v>41091.244733796295</v>
      </c>
      <c r="D80">
        <f t="shared" si="1"/>
        <v>11.26666666008532</v>
      </c>
    </row>
    <row r="81" spans="1:4">
      <c r="A81">
        <v>462</v>
      </c>
      <c r="B81" s="1">
        <v>41091.253078703703</v>
      </c>
      <c r="C81" s="1">
        <v>41091.261157407411</v>
      </c>
      <c r="D81">
        <f t="shared" si="1"/>
        <v>11.633333339123055</v>
      </c>
    </row>
    <row r="82" spans="1:4">
      <c r="A82">
        <v>464</v>
      </c>
      <c r="B82" s="1">
        <v>41091.269247685188</v>
      </c>
      <c r="C82" s="1">
        <v>41091.277106481481</v>
      </c>
      <c r="D82">
        <f t="shared" si="1"/>
        <v>11.31666666129604</v>
      </c>
    </row>
    <row r="83" spans="1:4">
      <c r="A83">
        <v>466</v>
      </c>
      <c r="B83" s="1">
        <v>41091.285196759258</v>
      </c>
      <c r="C83" s="1">
        <v>41091.293078703704</v>
      </c>
      <c r="D83">
        <f t="shared" si="1"/>
        <v>11.350000002421439</v>
      </c>
    </row>
    <row r="84" spans="1:4">
      <c r="A84">
        <v>468</v>
      </c>
      <c r="B84" s="1">
        <v>41091.301585648151</v>
      </c>
      <c r="C84" s="1">
        <v>41091.309699074074</v>
      </c>
      <c r="D84">
        <f t="shared" si="1"/>
        <v>11.683333329856396</v>
      </c>
    </row>
    <row r="85" spans="1:4">
      <c r="A85">
        <v>470</v>
      </c>
      <c r="B85" s="1">
        <v>41091.317743055559</v>
      </c>
      <c r="C85" s="1">
        <v>41091.325636574074</v>
      </c>
      <c r="D85">
        <f t="shared" si="1"/>
        <v>11.366666662506759</v>
      </c>
    </row>
    <row r="86" spans="1:4">
      <c r="A86">
        <v>472</v>
      </c>
      <c r="B86" s="1">
        <v>41091.333877314813</v>
      </c>
      <c r="C86" s="1">
        <v>41091.341840277775</v>
      </c>
      <c r="D86">
        <f t="shared" si="1"/>
        <v>11.466666664928198</v>
      </c>
    </row>
    <row r="87" spans="1:4">
      <c r="A87">
        <v>474</v>
      </c>
      <c r="B87" s="1">
        <v>41091.349594907406</v>
      </c>
      <c r="C87" s="1">
        <v>41091.357256944444</v>
      </c>
      <c r="D87">
        <f t="shared" si="1"/>
        <v>11.033333335071802</v>
      </c>
    </row>
    <row r="88" spans="1:4">
      <c r="A88">
        <v>476</v>
      </c>
      <c r="B88" s="1">
        <v>41091.365740740737</v>
      </c>
      <c r="C88" s="1">
        <v>41091.373912037037</v>
      </c>
      <c r="D88">
        <f t="shared" si="1"/>
        <v>11.766666672192514</v>
      </c>
    </row>
    <row r="89" spans="1:4">
      <c r="A89">
        <v>478</v>
      </c>
      <c r="B89" s="1">
        <v>41091.381886574076</v>
      </c>
      <c r="C89" s="1">
        <v>41091.389675925922</v>
      </c>
      <c r="D89">
        <f t="shared" si="1"/>
        <v>11.216666658874601</v>
      </c>
    </row>
    <row r="90" spans="1:4">
      <c r="A90">
        <v>480</v>
      </c>
      <c r="B90" s="1">
        <v>41091.397673611114</v>
      </c>
      <c r="C90" s="1">
        <v>41091.405543981484</v>
      </c>
      <c r="D90">
        <f t="shared" si="1"/>
        <v>11.333333331858739</v>
      </c>
    </row>
    <row r="91" spans="1:4">
      <c r="A91">
        <v>482</v>
      </c>
      <c r="B91" s="1">
        <v>41091.4137962963</v>
      </c>
      <c r="C91" s="1">
        <v>41091.421944444446</v>
      </c>
      <c r="D91">
        <f t="shared" si="1"/>
        <v>11.733333331067115</v>
      </c>
    </row>
    <row r="92" spans="1:4">
      <c r="A92">
        <v>484</v>
      </c>
      <c r="B92" s="1">
        <v>41091.43005787037</v>
      </c>
      <c r="C92" s="1">
        <v>41091.438032407408</v>
      </c>
      <c r="D92">
        <f t="shared" si="1"/>
        <v>11.483333335490897</v>
      </c>
    </row>
    <row r="93" spans="1:4">
      <c r="A93">
        <v>486</v>
      </c>
      <c r="B93" s="1">
        <v>41091.445879629631</v>
      </c>
      <c r="C93" s="1">
        <v>41091.45349537037</v>
      </c>
      <c r="D93">
        <f t="shared" si="1"/>
        <v>10.966666663298383</v>
      </c>
    </row>
    <row r="94" spans="1:4">
      <c r="A94">
        <v>488</v>
      </c>
      <c r="B94" s="1">
        <v>41091.462164351855</v>
      </c>
      <c r="C94" s="1">
        <v>41091.470543981479</v>
      </c>
      <c r="D94">
        <f t="shared" si="1"/>
        <v>12.066666658502072</v>
      </c>
    </row>
    <row r="95" spans="1:4">
      <c r="A95">
        <v>490</v>
      </c>
      <c r="B95" s="1">
        <v>41091.478460648148</v>
      </c>
      <c r="C95" s="1">
        <v>41091.486203703702</v>
      </c>
      <c r="D95">
        <f t="shared" si="1"/>
        <v>11.149999997578561</v>
      </c>
    </row>
    <row r="96" spans="1:4">
      <c r="A96">
        <v>492</v>
      </c>
      <c r="B96" s="1">
        <v>41091.494490740741</v>
      </c>
      <c r="C96" s="1">
        <v>41091.502511574072</v>
      </c>
      <c r="D96">
        <f t="shared" si="1"/>
        <v>11.549999996786937</v>
      </c>
    </row>
    <row r="97" spans="1:5">
      <c r="A97">
        <v>494</v>
      </c>
      <c r="B97" s="1">
        <v>41091.510625000003</v>
      </c>
      <c r="C97" s="1">
        <v>41091.518576388888</v>
      </c>
      <c r="D97">
        <f t="shared" si="1"/>
        <v>11.449999994365498</v>
      </c>
    </row>
    <row r="98" spans="1:5">
      <c r="A98">
        <v>496</v>
      </c>
      <c r="B98" s="1">
        <v>41091.526736111111</v>
      </c>
      <c r="C98" s="1">
        <v>41091.534768518519</v>
      </c>
      <c r="D98">
        <f t="shared" si="1"/>
        <v>11.566666667349637</v>
      </c>
    </row>
    <row r="99" spans="1:5">
      <c r="A99">
        <v>498</v>
      </c>
      <c r="B99" s="1">
        <v>41091.543217592596</v>
      </c>
      <c r="C99" s="1">
        <v>41091.551469907405</v>
      </c>
      <c r="D99">
        <f t="shared" si="1"/>
        <v>11.883333324221894</v>
      </c>
    </row>
    <row r="100" spans="1:5">
      <c r="A100">
        <v>500</v>
      </c>
      <c r="B100" s="1">
        <v>41091.559293981481</v>
      </c>
      <c r="C100" s="1">
        <v>41091.56690972222</v>
      </c>
      <c r="D100">
        <f t="shared" si="1"/>
        <v>10.966666663298383</v>
      </c>
    </row>
    <row r="101" spans="1:5">
      <c r="A101">
        <v>502</v>
      </c>
      <c r="B101" s="1">
        <v>41091.57476851852</v>
      </c>
      <c r="C101" s="1">
        <v>41091.582418981481</v>
      </c>
      <c r="D101">
        <f t="shared" si="1"/>
        <v>11.016666664509103</v>
      </c>
    </row>
    <row r="102" spans="1:5">
      <c r="D102" s="2">
        <f>SUM(D2:D101)/60</f>
        <v>19.171666664828081</v>
      </c>
      <c r="E102" t="s">
        <v>4</v>
      </c>
    </row>
    <row r="103" spans="1:5">
      <c r="D103" s="2">
        <f>MEDIAN(D2:D101)</f>
        <v>11.483333335490897</v>
      </c>
      <c r="E103" t="s">
        <v>5</v>
      </c>
    </row>
    <row r="104" spans="1:5">
      <c r="D104" s="2">
        <f>AVERAGE(D2:D101)</f>
        <v>11.502999998896849</v>
      </c>
      <c r="E104" t="s">
        <v>6</v>
      </c>
    </row>
    <row r="105" spans="1:5">
      <c r="D105" s="2">
        <f>STDEV(D2:D101)</f>
        <v>0.30948692199641498</v>
      </c>
      <c r="E105" t="s">
        <v>7</v>
      </c>
    </row>
    <row r="106" spans="1:5">
      <c r="D106" s="2">
        <f>D105/D104</f>
        <v>2.6904887596809104E-2</v>
      </c>
      <c r="E106" t="s">
        <v>8</v>
      </c>
    </row>
    <row r="107" spans="1:5">
      <c r="D107" s="2">
        <f>MIN(D2:D101)</f>
        <v>10.649999995948747</v>
      </c>
      <c r="E107" t="s">
        <v>9</v>
      </c>
    </row>
    <row r="108" spans="1:5">
      <c r="D108" s="2">
        <f>MAX(D2:D101)</f>
        <v>12.083333329064772</v>
      </c>
      <c r="E108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8"/>
  <sheetViews>
    <sheetView topLeftCell="A2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18.186</v>
      </c>
      <c r="C2">
        <v>13.917999999999999</v>
      </c>
      <c r="D2">
        <v>-4.2670000000000003</v>
      </c>
      <c r="E2" s="4">
        <f t="shared" ref="E2:E65" si="0">IF(B2,(B2-C2)/B2,0)</f>
        <v>0.23468602221489063</v>
      </c>
      <c r="F2">
        <f t="shared" ref="F2:F65" si="1">IF($B2,$C2,0)</f>
        <v>13.917999999999999</v>
      </c>
      <c r="G2" s="4">
        <f>IF($B2,($B2-F2)/$B2,0)</f>
        <v>0.23468602221489063</v>
      </c>
    </row>
    <row r="3" spans="1:7">
      <c r="A3">
        <v>2</v>
      </c>
      <c r="B3">
        <v>4.8929999999999998</v>
      </c>
      <c r="C3">
        <v>4.8280000000000003</v>
      </c>
      <c r="D3">
        <v>-6.5000000000000002E-2</v>
      </c>
      <c r="E3" s="4">
        <f t="shared" si="0"/>
        <v>1.3284283670549664E-2</v>
      </c>
      <c r="F3">
        <f t="shared" si="1"/>
        <v>4.8280000000000003</v>
      </c>
      <c r="G3" s="4">
        <f t="shared" ref="G2:G65" si="2">IF($B3,($B3-F3)/$B3,0)</f>
        <v>1.3284283670549664E-2</v>
      </c>
    </row>
    <row r="4" spans="1:7">
      <c r="A4">
        <v>3</v>
      </c>
      <c r="B4">
        <v>16.954999999999998</v>
      </c>
      <c r="C4">
        <v>13.457000000000001</v>
      </c>
      <c r="D4">
        <v>-3.4990000000000001</v>
      </c>
      <c r="E4" s="4">
        <f t="shared" si="0"/>
        <v>0.20631082276614557</v>
      </c>
      <c r="F4">
        <f t="shared" si="1"/>
        <v>13.457000000000001</v>
      </c>
      <c r="G4" s="4">
        <f t="shared" si="2"/>
        <v>0.20631082276614557</v>
      </c>
    </row>
    <row r="5" spans="1:7">
      <c r="A5">
        <v>4</v>
      </c>
      <c r="B5">
        <v>8.657</v>
      </c>
      <c r="C5">
        <v>5.99</v>
      </c>
      <c r="D5">
        <v>-2.6669999999999998</v>
      </c>
      <c r="E5" s="4">
        <f t="shared" si="0"/>
        <v>0.30807439066651265</v>
      </c>
      <c r="F5">
        <f t="shared" si="1"/>
        <v>5.99</v>
      </c>
      <c r="G5" s="4">
        <f t="shared" si="2"/>
        <v>0.30807439066651265</v>
      </c>
    </row>
    <row r="6" spans="1:7">
      <c r="A6">
        <v>5</v>
      </c>
      <c r="B6">
        <v>5.1109999999999998</v>
      </c>
      <c r="C6">
        <v>2.7440000000000002</v>
      </c>
      <c r="D6">
        <v>-2.367</v>
      </c>
      <c r="E6" s="4">
        <f t="shared" si="0"/>
        <v>0.46311876345137931</v>
      </c>
      <c r="F6">
        <f t="shared" si="1"/>
        <v>2.7440000000000002</v>
      </c>
      <c r="G6" s="4">
        <f t="shared" si="2"/>
        <v>0.46311876345137931</v>
      </c>
    </row>
    <row r="7" spans="1:7">
      <c r="A7">
        <v>6</v>
      </c>
      <c r="B7">
        <v>14.273</v>
      </c>
      <c r="C7">
        <v>9.7490000000000006</v>
      </c>
      <c r="D7">
        <v>-4.524</v>
      </c>
      <c r="E7" s="4">
        <f t="shared" si="0"/>
        <v>0.3169620962656764</v>
      </c>
      <c r="F7">
        <f t="shared" si="1"/>
        <v>9.7490000000000006</v>
      </c>
      <c r="G7" s="4">
        <f t="shared" si="2"/>
        <v>0.3169620962656764</v>
      </c>
    </row>
    <row r="8" spans="1:7">
      <c r="A8">
        <v>7</v>
      </c>
      <c r="B8">
        <v>19.212</v>
      </c>
      <c r="C8">
        <v>13.574999999999999</v>
      </c>
      <c r="D8">
        <v>-5.6360000000000001</v>
      </c>
      <c r="E8" s="4">
        <f t="shared" si="0"/>
        <v>0.29341036851967522</v>
      </c>
      <c r="F8">
        <f t="shared" si="1"/>
        <v>13.574999999999999</v>
      </c>
      <c r="G8" s="4">
        <f t="shared" si="2"/>
        <v>0.29341036851967522</v>
      </c>
    </row>
    <row r="9" spans="1:7">
      <c r="A9">
        <v>8</v>
      </c>
      <c r="B9">
        <v>5.423</v>
      </c>
      <c r="C9">
        <v>4.67</v>
      </c>
      <c r="D9">
        <v>-0.753</v>
      </c>
      <c r="E9" s="4">
        <f t="shared" si="0"/>
        <v>0.13885303337635996</v>
      </c>
      <c r="F9">
        <f t="shared" si="1"/>
        <v>4.67</v>
      </c>
      <c r="G9" s="4">
        <f t="shared" si="2"/>
        <v>0.13885303337635996</v>
      </c>
    </row>
    <row r="10" spans="1:7">
      <c r="A10">
        <v>9</v>
      </c>
      <c r="B10">
        <v>15.337999999999999</v>
      </c>
      <c r="C10">
        <v>12.401</v>
      </c>
      <c r="D10">
        <v>-2.9380000000000002</v>
      </c>
      <c r="E10" s="4">
        <f t="shared" si="0"/>
        <v>0.19148520015647408</v>
      </c>
      <c r="F10">
        <f t="shared" si="1"/>
        <v>12.401</v>
      </c>
      <c r="G10" s="4">
        <f t="shared" si="2"/>
        <v>0.19148520015647408</v>
      </c>
    </row>
    <row r="11" spans="1:7">
      <c r="A11">
        <v>10</v>
      </c>
      <c r="B11">
        <v>7.2389999999999999</v>
      </c>
      <c r="C11">
        <v>4.8550000000000004</v>
      </c>
      <c r="D11">
        <v>-2.3839999999999999</v>
      </c>
      <c r="E11" s="4">
        <f t="shared" si="0"/>
        <v>0.3293272551457383</v>
      </c>
      <c r="F11">
        <f t="shared" si="1"/>
        <v>4.8550000000000004</v>
      </c>
      <c r="G11" s="4">
        <f t="shared" si="2"/>
        <v>0.3293272551457383</v>
      </c>
    </row>
    <row r="12" spans="1:7">
      <c r="A12">
        <v>11</v>
      </c>
      <c r="B12">
        <v>15.712999999999999</v>
      </c>
      <c r="C12">
        <v>12.973000000000001</v>
      </c>
      <c r="D12">
        <v>-2.74</v>
      </c>
      <c r="E12" s="4">
        <f t="shared" si="0"/>
        <v>0.17437790364666192</v>
      </c>
      <c r="F12">
        <f t="shared" si="1"/>
        <v>12.973000000000001</v>
      </c>
      <c r="G12" s="4">
        <f t="shared" si="2"/>
        <v>0.17437790364666192</v>
      </c>
    </row>
    <row r="13" spans="1:7">
      <c r="A13">
        <v>12</v>
      </c>
      <c r="B13">
        <v>16.042999999999999</v>
      </c>
      <c r="C13">
        <v>11.33</v>
      </c>
      <c r="D13">
        <v>-4.7130000000000001</v>
      </c>
      <c r="E13" s="4">
        <f t="shared" si="0"/>
        <v>0.29377298510253691</v>
      </c>
      <c r="F13">
        <f t="shared" si="1"/>
        <v>11.33</v>
      </c>
      <c r="G13" s="4">
        <f t="shared" si="2"/>
        <v>0.29377298510253691</v>
      </c>
    </row>
    <row r="14" spans="1:7">
      <c r="A14">
        <v>13</v>
      </c>
      <c r="B14">
        <v>14.233000000000001</v>
      </c>
      <c r="C14">
        <v>12.294</v>
      </c>
      <c r="D14">
        <v>-1.9390000000000001</v>
      </c>
      <c r="E14" s="4">
        <f t="shared" si="0"/>
        <v>0.13623269865804818</v>
      </c>
      <c r="F14">
        <f t="shared" si="1"/>
        <v>12.294</v>
      </c>
      <c r="G14" s="4">
        <f t="shared" si="2"/>
        <v>0.13623269865804818</v>
      </c>
    </row>
    <row r="15" spans="1:7">
      <c r="A15">
        <v>14</v>
      </c>
      <c r="B15">
        <v>3.589</v>
      </c>
      <c r="C15">
        <v>1.141</v>
      </c>
      <c r="D15">
        <v>-2.4489999999999998</v>
      </c>
      <c r="E15" s="4">
        <f t="shared" si="0"/>
        <v>0.68208414600167178</v>
      </c>
      <c r="F15">
        <f t="shared" si="1"/>
        <v>1.141</v>
      </c>
      <c r="G15" s="4">
        <f t="shared" si="2"/>
        <v>0.68208414600167178</v>
      </c>
    </row>
    <row r="16" spans="1:7">
      <c r="A16">
        <v>15</v>
      </c>
      <c r="B16">
        <v>14.632</v>
      </c>
      <c r="C16">
        <v>12.672000000000001</v>
      </c>
      <c r="D16">
        <v>-1.96</v>
      </c>
      <c r="E16" s="4">
        <f t="shared" si="0"/>
        <v>0.13395297977036627</v>
      </c>
      <c r="F16">
        <f t="shared" si="1"/>
        <v>12.672000000000001</v>
      </c>
      <c r="G16" s="4">
        <f t="shared" si="2"/>
        <v>0.13395297977036627</v>
      </c>
    </row>
    <row r="17" spans="1:7">
      <c r="A17">
        <v>16</v>
      </c>
      <c r="B17">
        <v>7.1710000000000003</v>
      </c>
      <c r="C17">
        <v>3.335</v>
      </c>
      <c r="D17">
        <v>-3.8359999999999999</v>
      </c>
      <c r="E17" s="4">
        <f t="shared" si="0"/>
        <v>0.53493236647608422</v>
      </c>
      <c r="F17">
        <f t="shared" si="1"/>
        <v>3.335</v>
      </c>
      <c r="G17" s="4">
        <f t="shared" si="2"/>
        <v>0.53493236647608422</v>
      </c>
    </row>
    <row r="18" spans="1:7">
      <c r="A18">
        <v>17</v>
      </c>
      <c r="B18">
        <v>0</v>
      </c>
      <c r="C18">
        <v>-0.26700000000000002</v>
      </c>
      <c r="D18">
        <v>-0.26700000000000002</v>
      </c>
      <c r="E18" s="4">
        <f t="shared" si="0"/>
        <v>0</v>
      </c>
      <c r="F18">
        <f t="shared" si="1"/>
        <v>0</v>
      </c>
      <c r="G18" s="4">
        <f t="shared" si="2"/>
        <v>0</v>
      </c>
    </row>
    <row r="19" spans="1:7">
      <c r="A19">
        <v>18</v>
      </c>
      <c r="B19">
        <v>9.8109999999999999</v>
      </c>
      <c r="C19">
        <v>7.9560000000000004</v>
      </c>
      <c r="D19">
        <v>-1.855</v>
      </c>
      <c r="E19" s="4">
        <f t="shared" si="0"/>
        <v>0.18907348894098455</v>
      </c>
      <c r="F19">
        <f t="shared" si="1"/>
        <v>7.9560000000000004</v>
      </c>
      <c r="G19" s="4">
        <f t="shared" si="2"/>
        <v>0.18907348894098455</v>
      </c>
    </row>
    <row r="20" spans="1:7">
      <c r="A20">
        <v>19</v>
      </c>
      <c r="B20">
        <v>0</v>
      </c>
      <c r="C20">
        <v>4.0270000000000001</v>
      </c>
      <c r="D20">
        <v>4.0270000000000001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0</v>
      </c>
      <c r="C21">
        <v>-0.54300000000000004</v>
      </c>
      <c r="D21">
        <v>-0.54300000000000004</v>
      </c>
      <c r="E21" s="4">
        <f t="shared" si="0"/>
        <v>0</v>
      </c>
      <c r="F21">
        <f t="shared" si="1"/>
        <v>0</v>
      </c>
      <c r="G21" s="4">
        <f t="shared" si="2"/>
        <v>0</v>
      </c>
    </row>
    <row r="22" spans="1:7">
      <c r="A22">
        <v>21</v>
      </c>
      <c r="B22">
        <v>11.446</v>
      </c>
      <c r="C22">
        <v>8.0739999999999998</v>
      </c>
      <c r="D22">
        <v>-3.3719999999999999</v>
      </c>
      <c r="E22" s="4">
        <f t="shared" si="0"/>
        <v>0.29460073388083174</v>
      </c>
      <c r="F22">
        <f t="shared" si="1"/>
        <v>8.0739999999999998</v>
      </c>
      <c r="G22" s="4">
        <f t="shared" si="2"/>
        <v>0.29460073388083174</v>
      </c>
    </row>
    <row r="23" spans="1:7">
      <c r="A23">
        <v>22</v>
      </c>
      <c r="B23">
        <v>22.004999999999999</v>
      </c>
      <c r="C23">
        <v>13.923</v>
      </c>
      <c r="D23">
        <v>-8.0809999999999995</v>
      </c>
      <c r="E23" s="4">
        <f t="shared" si="0"/>
        <v>0.36728016359918197</v>
      </c>
      <c r="F23">
        <f t="shared" si="1"/>
        <v>13.923</v>
      </c>
      <c r="G23" s="4">
        <f t="shared" si="2"/>
        <v>0.36728016359918197</v>
      </c>
    </row>
    <row r="24" spans="1:7">
      <c r="A24">
        <v>23</v>
      </c>
      <c r="B24">
        <v>3.448</v>
      </c>
      <c r="C24">
        <v>1.575</v>
      </c>
      <c r="D24">
        <v>-1.873</v>
      </c>
      <c r="E24" s="4">
        <f t="shared" si="0"/>
        <v>0.5432134570765661</v>
      </c>
      <c r="F24">
        <f t="shared" si="1"/>
        <v>1.575</v>
      </c>
      <c r="G24" s="4">
        <f t="shared" si="2"/>
        <v>0.5432134570765661</v>
      </c>
    </row>
    <row r="25" spans="1:7">
      <c r="A25">
        <v>24</v>
      </c>
      <c r="B25">
        <v>15.36</v>
      </c>
      <c r="C25">
        <v>13.847</v>
      </c>
      <c r="D25">
        <v>-1.514</v>
      </c>
      <c r="E25" s="4">
        <f t="shared" si="0"/>
        <v>9.850260416666666E-2</v>
      </c>
      <c r="F25">
        <f t="shared" si="1"/>
        <v>13.847</v>
      </c>
      <c r="G25" s="4">
        <f t="shared" si="2"/>
        <v>9.850260416666666E-2</v>
      </c>
    </row>
    <row r="26" spans="1:7">
      <c r="A26">
        <v>25</v>
      </c>
      <c r="B26">
        <v>7.6189999999999998</v>
      </c>
      <c r="C26">
        <v>5.6859999999999999</v>
      </c>
      <c r="D26">
        <v>-1.9330000000000001</v>
      </c>
      <c r="E26" s="4">
        <f t="shared" si="0"/>
        <v>0.25370783567397293</v>
      </c>
      <c r="F26">
        <f t="shared" si="1"/>
        <v>5.6859999999999999</v>
      </c>
      <c r="G26" s="4">
        <f t="shared" si="2"/>
        <v>0.25370783567397293</v>
      </c>
    </row>
    <row r="27" spans="1:7">
      <c r="A27">
        <v>26</v>
      </c>
      <c r="B27">
        <v>6.26</v>
      </c>
      <c r="C27">
        <v>3.3809999999999998</v>
      </c>
      <c r="D27">
        <v>-2.8780000000000001</v>
      </c>
      <c r="E27" s="4">
        <f t="shared" si="0"/>
        <v>0.45990415335463258</v>
      </c>
      <c r="F27">
        <f t="shared" si="1"/>
        <v>3.3809999999999998</v>
      </c>
      <c r="G27" s="4">
        <f t="shared" si="2"/>
        <v>0.45990415335463258</v>
      </c>
    </row>
    <row r="28" spans="1:7">
      <c r="A28">
        <v>27</v>
      </c>
      <c r="B28">
        <v>13.114000000000001</v>
      </c>
      <c r="C28">
        <v>9.3209999999999997</v>
      </c>
      <c r="D28">
        <v>-3.794</v>
      </c>
      <c r="E28" s="4">
        <f t="shared" si="0"/>
        <v>0.2892328808906513</v>
      </c>
      <c r="F28">
        <f t="shared" si="1"/>
        <v>9.3209999999999997</v>
      </c>
      <c r="G28" s="4">
        <f t="shared" si="2"/>
        <v>0.2892328808906513</v>
      </c>
    </row>
    <row r="29" spans="1:7">
      <c r="A29">
        <v>28</v>
      </c>
      <c r="B29">
        <v>22.216999999999999</v>
      </c>
      <c r="C29">
        <v>11.048</v>
      </c>
      <c r="D29">
        <v>-11.169</v>
      </c>
      <c r="E29" s="4">
        <f t="shared" si="0"/>
        <v>0.50272313993788542</v>
      </c>
      <c r="F29">
        <f t="shared" si="1"/>
        <v>11.048</v>
      </c>
      <c r="G29" s="4">
        <f t="shared" si="2"/>
        <v>0.50272313993788542</v>
      </c>
    </row>
    <row r="30" spans="1:7">
      <c r="A30">
        <v>29</v>
      </c>
      <c r="B30">
        <v>9.0280000000000005</v>
      </c>
      <c r="C30">
        <v>6.9279999999999999</v>
      </c>
      <c r="D30">
        <v>-2.1</v>
      </c>
      <c r="E30" s="4">
        <f t="shared" si="0"/>
        <v>0.23260965883916709</v>
      </c>
      <c r="F30">
        <f t="shared" si="1"/>
        <v>6.9279999999999999</v>
      </c>
      <c r="G30" s="4">
        <f t="shared" si="2"/>
        <v>0.23260965883916709</v>
      </c>
    </row>
    <row r="31" spans="1:7">
      <c r="A31">
        <v>30</v>
      </c>
      <c r="B31">
        <v>12.061999999999999</v>
      </c>
      <c r="C31">
        <v>9.6630000000000003</v>
      </c>
      <c r="D31">
        <v>-2.399</v>
      </c>
      <c r="E31" s="4">
        <f t="shared" si="0"/>
        <v>0.19888907312220189</v>
      </c>
      <c r="F31">
        <f t="shared" si="1"/>
        <v>9.6630000000000003</v>
      </c>
      <c r="G31" s="4">
        <f t="shared" si="2"/>
        <v>0.19888907312220189</v>
      </c>
    </row>
    <row r="32" spans="1:7">
      <c r="A32">
        <v>31</v>
      </c>
      <c r="B32">
        <v>4.5259999999999998</v>
      </c>
      <c r="C32">
        <v>4.0650000000000004</v>
      </c>
      <c r="D32">
        <v>-0.46100000000000002</v>
      </c>
      <c r="E32" s="4">
        <f t="shared" si="0"/>
        <v>0.10185594343791415</v>
      </c>
      <c r="F32">
        <f t="shared" si="1"/>
        <v>4.0650000000000004</v>
      </c>
      <c r="G32" s="4">
        <f t="shared" si="2"/>
        <v>0.10185594343791415</v>
      </c>
    </row>
    <row r="33" spans="1:7">
      <c r="A33">
        <v>32</v>
      </c>
      <c r="B33">
        <v>10.042</v>
      </c>
      <c r="C33">
        <v>9.2940000000000005</v>
      </c>
      <c r="D33">
        <v>-0.748</v>
      </c>
      <c r="E33" s="4">
        <f t="shared" si="0"/>
        <v>7.4487153953395668E-2</v>
      </c>
      <c r="F33">
        <f t="shared" si="1"/>
        <v>9.2940000000000005</v>
      </c>
      <c r="G33" s="4">
        <f t="shared" si="2"/>
        <v>7.4487153953395668E-2</v>
      </c>
    </row>
    <row r="34" spans="1:7">
      <c r="A34">
        <v>33</v>
      </c>
      <c r="B34">
        <v>10.909000000000001</v>
      </c>
      <c r="C34">
        <v>7.782</v>
      </c>
      <c r="D34">
        <v>-3.1269999999999998</v>
      </c>
      <c r="E34" s="4">
        <f t="shared" si="0"/>
        <v>0.28664405536712811</v>
      </c>
      <c r="F34">
        <f t="shared" si="1"/>
        <v>7.782</v>
      </c>
      <c r="G34" s="4">
        <f t="shared" si="2"/>
        <v>0.28664405536712811</v>
      </c>
    </row>
    <row r="35" spans="1:7">
      <c r="A35">
        <v>34</v>
      </c>
      <c r="B35">
        <v>14.278</v>
      </c>
      <c r="C35">
        <v>12.266999999999999</v>
      </c>
      <c r="D35">
        <v>-2.0110000000000001</v>
      </c>
      <c r="E35" s="4">
        <f t="shared" si="0"/>
        <v>0.14084605687071025</v>
      </c>
      <c r="F35">
        <f t="shared" si="1"/>
        <v>12.266999999999999</v>
      </c>
      <c r="G35" s="4">
        <f t="shared" si="2"/>
        <v>0.14084605687071025</v>
      </c>
    </row>
    <row r="36" spans="1:7">
      <c r="A36">
        <v>35</v>
      </c>
      <c r="B36">
        <v>16.157</v>
      </c>
      <c r="C36">
        <v>10.427</v>
      </c>
      <c r="D36">
        <v>-5.73</v>
      </c>
      <c r="E36" s="4">
        <f t="shared" si="0"/>
        <v>0.35464504549111842</v>
      </c>
      <c r="F36">
        <f t="shared" si="1"/>
        <v>10.427</v>
      </c>
      <c r="G36" s="4">
        <f t="shared" si="2"/>
        <v>0.35464504549111842</v>
      </c>
    </row>
    <row r="37" spans="1:7">
      <c r="A37">
        <v>36</v>
      </c>
      <c r="B37">
        <v>10.773</v>
      </c>
      <c r="C37">
        <v>8.0269999999999992</v>
      </c>
      <c r="D37">
        <v>-2.7469999999999999</v>
      </c>
      <c r="E37" s="4">
        <f t="shared" si="0"/>
        <v>0.25489650051053564</v>
      </c>
      <c r="F37">
        <f t="shared" si="1"/>
        <v>8.0269999999999992</v>
      </c>
      <c r="G37" s="4">
        <f t="shared" si="2"/>
        <v>0.25489650051053564</v>
      </c>
    </row>
    <row r="38" spans="1:7">
      <c r="A38">
        <v>37</v>
      </c>
      <c r="B38">
        <v>8.9380000000000006</v>
      </c>
      <c r="C38">
        <v>7.1879999999999997</v>
      </c>
      <c r="D38">
        <v>-1.7490000000000001</v>
      </c>
      <c r="E38" s="4">
        <f t="shared" si="0"/>
        <v>0.19579324233609316</v>
      </c>
      <c r="F38">
        <f t="shared" si="1"/>
        <v>7.1879999999999997</v>
      </c>
      <c r="G38" s="4">
        <f t="shared" si="2"/>
        <v>0.19579324233609316</v>
      </c>
    </row>
    <row r="39" spans="1:7">
      <c r="A39">
        <v>38</v>
      </c>
      <c r="B39">
        <v>13.224</v>
      </c>
      <c r="C39">
        <v>9.2710000000000008</v>
      </c>
      <c r="D39">
        <v>-3.9529999999999998</v>
      </c>
      <c r="E39" s="4">
        <f t="shared" si="0"/>
        <v>0.29892619479733812</v>
      </c>
      <c r="F39">
        <f t="shared" si="1"/>
        <v>9.2710000000000008</v>
      </c>
      <c r="G39" s="4">
        <f t="shared" si="2"/>
        <v>0.29892619479733812</v>
      </c>
    </row>
    <row r="40" spans="1:7">
      <c r="A40">
        <v>39</v>
      </c>
      <c r="B40">
        <v>6.702</v>
      </c>
      <c r="C40">
        <v>5.42</v>
      </c>
      <c r="D40">
        <v>-1.282</v>
      </c>
      <c r="E40" s="4">
        <f t="shared" si="0"/>
        <v>0.19128618322888691</v>
      </c>
      <c r="F40">
        <f t="shared" si="1"/>
        <v>5.42</v>
      </c>
      <c r="G40" s="4">
        <f t="shared" si="2"/>
        <v>0.19128618322888691</v>
      </c>
    </row>
    <row r="41" spans="1:7">
      <c r="A41">
        <v>40</v>
      </c>
      <c r="B41">
        <v>6.6139999999999999</v>
      </c>
      <c r="C41">
        <v>4.7709999999999999</v>
      </c>
      <c r="D41">
        <v>-1.843</v>
      </c>
      <c r="E41" s="4">
        <f t="shared" si="0"/>
        <v>0.27865134563048077</v>
      </c>
      <c r="F41">
        <f t="shared" si="1"/>
        <v>4.7709999999999999</v>
      </c>
      <c r="G41" s="4">
        <f t="shared" si="2"/>
        <v>0.27865134563048077</v>
      </c>
    </row>
    <row r="42" spans="1:7">
      <c r="A42">
        <v>41</v>
      </c>
      <c r="B42">
        <v>19.597000000000001</v>
      </c>
      <c r="C42">
        <v>12.976000000000001</v>
      </c>
      <c r="D42">
        <v>-6.6210000000000004</v>
      </c>
      <c r="E42" s="4">
        <f t="shared" si="0"/>
        <v>0.33785783538296676</v>
      </c>
      <c r="F42">
        <f t="shared" si="1"/>
        <v>12.976000000000001</v>
      </c>
      <c r="G42" s="4">
        <f t="shared" si="2"/>
        <v>0.33785783538296676</v>
      </c>
    </row>
    <row r="43" spans="1:7">
      <c r="A43">
        <v>42</v>
      </c>
      <c r="B43">
        <v>6.7969999999999997</v>
      </c>
      <c r="C43">
        <v>5.9169999999999998</v>
      </c>
      <c r="D43">
        <v>-0.88</v>
      </c>
      <c r="E43" s="4">
        <f t="shared" si="0"/>
        <v>0.12946888333088127</v>
      </c>
      <c r="F43">
        <f t="shared" si="1"/>
        <v>5.9169999999999998</v>
      </c>
      <c r="G43" s="4">
        <f t="shared" si="2"/>
        <v>0.12946888333088127</v>
      </c>
    </row>
    <row r="44" spans="1:7">
      <c r="A44">
        <v>43</v>
      </c>
      <c r="B44">
        <v>9.3119999999999994</v>
      </c>
      <c r="C44">
        <v>5.7610000000000001</v>
      </c>
      <c r="D44">
        <v>-3.5510000000000002</v>
      </c>
      <c r="E44" s="4">
        <f t="shared" si="0"/>
        <v>0.38133591065292088</v>
      </c>
      <c r="F44">
        <f t="shared" si="1"/>
        <v>5.7610000000000001</v>
      </c>
      <c r="G44" s="4">
        <f t="shared" si="2"/>
        <v>0.38133591065292088</v>
      </c>
    </row>
    <row r="45" spans="1:7">
      <c r="A45">
        <v>44</v>
      </c>
      <c r="B45">
        <v>24.416</v>
      </c>
      <c r="C45">
        <v>14.510999999999999</v>
      </c>
      <c r="D45">
        <v>-9.9049999999999994</v>
      </c>
      <c r="E45" s="4">
        <f t="shared" si="0"/>
        <v>0.40567660550458717</v>
      </c>
      <c r="F45">
        <f t="shared" si="1"/>
        <v>14.510999999999999</v>
      </c>
      <c r="G45" s="4">
        <f t="shared" si="2"/>
        <v>0.40567660550458717</v>
      </c>
    </row>
    <row r="46" spans="1:7">
      <c r="A46">
        <v>45</v>
      </c>
      <c r="B46">
        <v>20.239000000000001</v>
      </c>
      <c r="C46">
        <v>11.941000000000001</v>
      </c>
      <c r="D46">
        <v>-8.298</v>
      </c>
      <c r="E46" s="4">
        <f t="shared" si="0"/>
        <v>0.41000049409555805</v>
      </c>
      <c r="F46">
        <f t="shared" si="1"/>
        <v>11.941000000000001</v>
      </c>
      <c r="G46" s="4">
        <f t="shared" si="2"/>
        <v>0.41000049409555805</v>
      </c>
    </row>
    <row r="47" spans="1:7">
      <c r="A47">
        <v>46</v>
      </c>
      <c r="B47">
        <v>4.3179999999999996</v>
      </c>
      <c r="C47">
        <v>2.0569999999999999</v>
      </c>
      <c r="D47">
        <v>-2.2610000000000001</v>
      </c>
      <c r="E47" s="4">
        <f t="shared" si="0"/>
        <v>0.52362204724409445</v>
      </c>
      <c r="F47">
        <f t="shared" si="1"/>
        <v>2.0569999999999999</v>
      </c>
      <c r="G47" s="4">
        <f t="shared" si="2"/>
        <v>0.52362204724409445</v>
      </c>
    </row>
    <row r="48" spans="1:7">
      <c r="A48">
        <v>47</v>
      </c>
      <c r="B48">
        <v>7.71</v>
      </c>
      <c r="C48">
        <v>6.5170000000000003</v>
      </c>
      <c r="D48">
        <v>-1.194</v>
      </c>
      <c r="E48" s="4">
        <f t="shared" si="0"/>
        <v>0.15473411154345001</v>
      </c>
      <c r="F48">
        <f t="shared" si="1"/>
        <v>6.5170000000000003</v>
      </c>
      <c r="G48" s="4">
        <f t="shared" si="2"/>
        <v>0.15473411154345001</v>
      </c>
    </row>
    <row r="49" spans="1:7">
      <c r="A49">
        <v>48</v>
      </c>
      <c r="B49">
        <v>3.8380000000000001</v>
      </c>
      <c r="C49">
        <v>3.117</v>
      </c>
      <c r="D49">
        <v>-0.72099999999999997</v>
      </c>
      <c r="E49" s="4">
        <f t="shared" si="0"/>
        <v>0.18785825951016155</v>
      </c>
      <c r="F49">
        <f t="shared" si="1"/>
        <v>3.117</v>
      </c>
      <c r="G49" s="4">
        <f t="shared" si="2"/>
        <v>0.18785825951016155</v>
      </c>
    </row>
    <row r="50" spans="1:7">
      <c r="A50">
        <v>49</v>
      </c>
      <c r="B50">
        <v>10.051</v>
      </c>
      <c r="C50">
        <v>6.4219999999999997</v>
      </c>
      <c r="D50">
        <v>-3.63</v>
      </c>
      <c r="E50" s="4">
        <f t="shared" si="0"/>
        <v>0.36105860113421556</v>
      </c>
      <c r="F50">
        <f t="shared" si="1"/>
        <v>6.4219999999999997</v>
      </c>
      <c r="G50" s="4">
        <f t="shared" si="2"/>
        <v>0.36105860113421556</v>
      </c>
    </row>
    <row r="51" spans="1:7">
      <c r="A51">
        <v>50</v>
      </c>
      <c r="B51">
        <v>5.6890000000000001</v>
      </c>
      <c r="C51">
        <v>2.0259999999999998</v>
      </c>
      <c r="D51">
        <v>-3.6629999999999998</v>
      </c>
      <c r="E51" s="4">
        <f t="shared" si="0"/>
        <v>0.64387414308314295</v>
      </c>
      <c r="F51">
        <f t="shared" si="1"/>
        <v>2.0259999999999998</v>
      </c>
      <c r="G51" s="4">
        <f t="shared" si="2"/>
        <v>0.64387414308314295</v>
      </c>
    </row>
    <row r="52" spans="1:7">
      <c r="A52">
        <v>51</v>
      </c>
      <c r="B52">
        <v>17.616</v>
      </c>
      <c r="C52">
        <v>15.003</v>
      </c>
      <c r="D52">
        <v>-2.613</v>
      </c>
      <c r="E52" s="4">
        <f t="shared" si="0"/>
        <v>0.14833106267029972</v>
      </c>
      <c r="F52">
        <f t="shared" si="1"/>
        <v>15.003</v>
      </c>
      <c r="G52" s="4">
        <f t="shared" si="2"/>
        <v>0.14833106267029972</v>
      </c>
    </row>
    <row r="53" spans="1:7">
      <c r="A53">
        <v>52</v>
      </c>
      <c r="B53">
        <v>8.51</v>
      </c>
      <c r="C53">
        <v>8.6809999999999992</v>
      </c>
      <c r="D53">
        <v>0.17100000000000001</v>
      </c>
      <c r="E53" s="4">
        <f t="shared" si="0"/>
        <v>-2.0094007050528717E-2</v>
      </c>
      <c r="F53">
        <f t="shared" si="1"/>
        <v>8.6809999999999992</v>
      </c>
      <c r="G53" s="4">
        <f t="shared" si="2"/>
        <v>-2.0094007050528717E-2</v>
      </c>
    </row>
    <row r="54" spans="1:7">
      <c r="A54">
        <v>53</v>
      </c>
      <c r="B54">
        <v>0</v>
      </c>
      <c r="C54">
        <v>1.3220000000000001</v>
      </c>
      <c r="D54">
        <v>1.3220000000000001</v>
      </c>
      <c r="E54" s="4">
        <f t="shared" si="0"/>
        <v>0</v>
      </c>
      <c r="F54">
        <f t="shared" si="1"/>
        <v>0</v>
      </c>
      <c r="G54" s="4">
        <f t="shared" si="2"/>
        <v>0</v>
      </c>
    </row>
    <row r="55" spans="1:7">
      <c r="A55">
        <v>54</v>
      </c>
      <c r="B55">
        <v>6.0060000000000002</v>
      </c>
      <c r="C55">
        <v>5.3559999999999999</v>
      </c>
      <c r="D55">
        <v>-0.64900000000000002</v>
      </c>
      <c r="E55" s="4">
        <f t="shared" si="0"/>
        <v>0.10822510822510828</v>
      </c>
      <c r="F55">
        <f t="shared" si="1"/>
        <v>5.3559999999999999</v>
      </c>
      <c r="G55" s="4">
        <f t="shared" si="2"/>
        <v>0.10822510822510828</v>
      </c>
    </row>
    <row r="56" spans="1:7">
      <c r="A56">
        <v>55</v>
      </c>
      <c r="B56">
        <v>10.147</v>
      </c>
      <c r="C56">
        <v>8.4610000000000003</v>
      </c>
      <c r="D56">
        <v>-1.6859999999999999</v>
      </c>
      <c r="E56" s="4">
        <f t="shared" si="0"/>
        <v>0.16615748497092736</v>
      </c>
      <c r="F56">
        <f t="shared" si="1"/>
        <v>8.4610000000000003</v>
      </c>
      <c r="G56" s="4">
        <f t="shared" si="2"/>
        <v>0.16615748497092736</v>
      </c>
    </row>
    <row r="57" spans="1:7">
      <c r="A57">
        <v>56</v>
      </c>
      <c r="B57">
        <v>0</v>
      </c>
      <c r="C57">
        <v>1.2809999999999999</v>
      </c>
      <c r="D57">
        <v>1.2809999999999999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0</v>
      </c>
      <c r="C58">
        <v>-2.8879999999999999</v>
      </c>
      <c r="D58">
        <v>-2.8879999999999999</v>
      </c>
      <c r="E58" s="4">
        <f t="shared" si="0"/>
        <v>0</v>
      </c>
      <c r="F58">
        <f t="shared" si="1"/>
        <v>0</v>
      </c>
      <c r="G58" s="4">
        <f t="shared" si="2"/>
        <v>0</v>
      </c>
    </row>
    <row r="59" spans="1:7">
      <c r="A59">
        <v>58</v>
      </c>
      <c r="B59">
        <v>7.4249999999999998</v>
      </c>
      <c r="C59">
        <v>5.1760000000000002</v>
      </c>
      <c r="D59">
        <v>-2.2490000000000001</v>
      </c>
      <c r="E59" s="4">
        <f t="shared" si="0"/>
        <v>0.30289562289562288</v>
      </c>
      <c r="F59">
        <f t="shared" si="1"/>
        <v>5.1760000000000002</v>
      </c>
      <c r="G59" s="4">
        <f t="shared" si="2"/>
        <v>0.30289562289562288</v>
      </c>
    </row>
    <row r="60" spans="1:7">
      <c r="A60">
        <v>59</v>
      </c>
      <c r="B60">
        <v>11.706</v>
      </c>
      <c r="C60">
        <v>10.132999999999999</v>
      </c>
      <c r="D60">
        <v>-1.5740000000000001</v>
      </c>
      <c r="E60" s="4">
        <f t="shared" si="0"/>
        <v>0.13437553391423207</v>
      </c>
      <c r="F60">
        <f t="shared" si="1"/>
        <v>10.132999999999999</v>
      </c>
      <c r="G60" s="4">
        <f t="shared" si="2"/>
        <v>0.13437553391423207</v>
      </c>
    </row>
    <row r="61" spans="1:7">
      <c r="A61">
        <v>60</v>
      </c>
      <c r="B61">
        <v>13.442</v>
      </c>
      <c r="C61">
        <v>12.391</v>
      </c>
      <c r="D61">
        <v>-1.0509999999999999</v>
      </c>
      <c r="E61" s="4">
        <f t="shared" si="0"/>
        <v>7.8187769677131397E-2</v>
      </c>
      <c r="F61">
        <f t="shared" si="1"/>
        <v>12.391</v>
      </c>
      <c r="G61" s="4">
        <f t="shared" si="2"/>
        <v>7.8187769677131397E-2</v>
      </c>
    </row>
    <row r="62" spans="1:7">
      <c r="A62">
        <v>61</v>
      </c>
      <c r="B62">
        <v>21.015999999999998</v>
      </c>
      <c r="C62">
        <v>17.433</v>
      </c>
      <c r="D62">
        <v>-3.5830000000000002</v>
      </c>
      <c r="E62" s="4">
        <f t="shared" si="0"/>
        <v>0.17048915112295387</v>
      </c>
      <c r="F62">
        <f t="shared" si="1"/>
        <v>17.433</v>
      </c>
      <c r="G62" s="4">
        <f t="shared" si="2"/>
        <v>0.17048915112295387</v>
      </c>
    </row>
    <row r="63" spans="1:7">
      <c r="A63">
        <v>62</v>
      </c>
      <c r="B63">
        <v>7.8159999999999998</v>
      </c>
      <c r="C63">
        <v>5.62</v>
      </c>
      <c r="D63">
        <v>-2.1960000000000002</v>
      </c>
      <c r="E63" s="4">
        <f t="shared" si="0"/>
        <v>0.28096212896622308</v>
      </c>
      <c r="F63">
        <f t="shared" si="1"/>
        <v>5.62</v>
      </c>
      <c r="G63" s="4">
        <f t="shared" si="2"/>
        <v>0.28096212896622308</v>
      </c>
    </row>
    <row r="64" spans="1:7">
      <c r="A64">
        <v>63</v>
      </c>
      <c r="B64">
        <v>10.167999999999999</v>
      </c>
      <c r="C64">
        <v>8.2560000000000002</v>
      </c>
      <c r="D64">
        <v>-1.913</v>
      </c>
      <c r="E64" s="4">
        <f t="shared" si="0"/>
        <v>0.18804091266719111</v>
      </c>
      <c r="F64">
        <f t="shared" si="1"/>
        <v>8.2560000000000002</v>
      </c>
      <c r="G64" s="4">
        <f t="shared" si="2"/>
        <v>0.18804091266719111</v>
      </c>
    </row>
    <row r="65" spans="1:7">
      <c r="A65">
        <v>64</v>
      </c>
      <c r="B65">
        <v>4.3339999999999996</v>
      </c>
      <c r="C65">
        <v>5.4470000000000001</v>
      </c>
      <c r="D65">
        <v>1.113</v>
      </c>
      <c r="E65" s="4">
        <f t="shared" si="0"/>
        <v>-0.25680664513151835</v>
      </c>
      <c r="F65">
        <f t="shared" si="1"/>
        <v>5.4470000000000001</v>
      </c>
      <c r="G65" s="4">
        <f t="shared" si="2"/>
        <v>-0.25680664513151835</v>
      </c>
    </row>
    <row r="66" spans="1:7">
      <c r="A66">
        <v>65</v>
      </c>
      <c r="B66">
        <v>0</v>
      </c>
      <c r="C66">
        <v>2.7709999999999999</v>
      </c>
      <c r="D66">
        <v>2.7709999999999999</v>
      </c>
      <c r="E66" s="4">
        <f t="shared" ref="E66:E101" si="3">IF(B66,(B66-C66)/B66,0)</f>
        <v>0</v>
      </c>
      <c r="F66">
        <f t="shared" ref="F66:F101" si="4">IF($B66,$C66,0)</f>
        <v>0</v>
      </c>
      <c r="G66" s="4">
        <f t="shared" ref="G66:G101" si="5">IF($B66,($B66-F66)/$B66,0)</f>
        <v>0</v>
      </c>
    </row>
    <row r="67" spans="1:7">
      <c r="A67">
        <v>66</v>
      </c>
      <c r="B67">
        <v>14.526999999999999</v>
      </c>
      <c r="C67">
        <v>11.237</v>
      </c>
      <c r="D67">
        <v>-3.29</v>
      </c>
      <c r="E67" s="4">
        <f t="shared" si="3"/>
        <v>0.22647483995319057</v>
      </c>
      <c r="F67">
        <f t="shared" si="4"/>
        <v>11.237</v>
      </c>
      <c r="G67" s="4">
        <f t="shared" si="5"/>
        <v>0.22647483995319057</v>
      </c>
    </row>
    <row r="68" spans="1:7">
      <c r="A68">
        <v>67</v>
      </c>
      <c r="B68">
        <v>3.694</v>
      </c>
      <c r="C68">
        <v>3.2949999999999999</v>
      </c>
      <c r="D68">
        <v>-0.4</v>
      </c>
      <c r="E68" s="4">
        <f t="shared" si="3"/>
        <v>0.10801299404439632</v>
      </c>
      <c r="F68">
        <f t="shared" si="4"/>
        <v>3.2949999999999999</v>
      </c>
      <c r="G68" s="4">
        <f t="shared" si="5"/>
        <v>0.10801299404439632</v>
      </c>
    </row>
    <row r="69" spans="1:7">
      <c r="A69">
        <v>68</v>
      </c>
      <c r="B69">
        <v>15.396000000000001</v>
      </c>
      <c r="C69">
        <v>12.143000000000001</v>
      </c>
      <c r="D69">
        <v>-3.254</v>
      </c>
      <c r="E69" s="4">
        <f t="shared" si="3"/>
        <v>0.21128864640166276</v>
      </c>
      <c r="F69">
        <f t="shared" si="4"/>
        <v>12.143000000000001</v>
      </c>
      <c r="G69" s="4">
        <f t="shared" si="5"/>
        <v>0.21128864640166276</v>
      </c>
    </row>
    <row r="70" spans="1:7">
      <c r="A70">
        <v>69</v>
      </c>
      <c r="B70">
        <v>5.0730000000000004</v>
      </c>
      <c r="C70">
        <v>2.2240000000000002</v>
      </c>
      <c r="D70">
        <v>-2.8490000000000002</v>
      </c>
      <c r="E70" s="4">
        <f t="shared" si="3"/>
        <v>0.5616006307904593</v>
      </c>
      <c r="F70">
        <f t="shared" si="4"/>
        <v>2.2240000000000002</v>
      </c>
      <c r="G70" s="4">
        <f t="shared" si="5"/>
        <v>0.5616006307904593</v>
      </c>
    </row>
    <row r="71" spans="1:7">
      <c r="A71">
        <v>70</v>
      </c>
      <c r="B71">
        <v>17.271000000000001</v>
      </c>
      <c r="C71">
        <v>11.243</v>
      </c>
      <c r="D71">
        <v>-6.0279999999999996</v>
      </c>
      <c r="E71" s="4">
        <f t="shared" si="3"/>
        <v>0.34902437612182274</v>
      </c>
      <c r="F71">
        <f t="shared" si="4"/>
        <v>11.243</v>
      </c>
      <c r="G71" s="4">
        <f t="shared" si="5"/>
        <v>0.34902437612182274</v>
      </c>
    </row>
    <row r="72" spans="1:7">
      <c r="A72">
        <v>71</v>
      </c>
      <c r="B72">
        <v>0</v>
      </c>
      <c r="C72">
        <v>-0.81299999999999994</v>
      </c>
      <c r="D72">
        <v>-0.81299999999999994</v>
      </c>
      <c r="E72" s="4">
        <f t="shared" si="3"/>
        <v>0</v>
      </c>
      <c r="F72">
        <f t="shared" si="4"/>
        <v>0</v>
      </c>
      <c r="G72" s="4">
        <f t="shared" si="5"/>
        <v>0</v>
      </c>
    </row>
    <row r="73" spans="1:7">
      <c r="A73">
        <v>72</v>
      </c>
      <c r="B73">
        <v>9.3870000000000005</v>
      </c>
      <c r="C73">
        <v>7.1550000000000002</v>
      </c>
      <c r="D73">
        <v>-2.2320000000000002</v>
      </c>
      <c r="E73" s="4">
        <f t="shared" si="3"/>
        <v>0.23777564717162034</v>
      </c>
      <c r="F73">
        <f t="shared" si="4"/>
        <v>7.1550000000000002</v>
      </c>
      <c r="G73" s="4">
        <f t="shared" si="5"/>
        <v>0.23777564717162034</v>
      </c>
    </row>
    <row r="74" spans="1:7">
      <c r="A74">
        <v>73</v>
      </c>
      <c r="B74">
        <v>15.052</v>
      </c>
      <c r="C74">
        <v>10.66</v>
      </c>
      <c r="D74">
        <v>-4.3920000000000003</v>
      </c>
      <c r="E74" s="4">
        <f t="shared" si="3"/>
        <v>0.29178846664895025</v>
      </c>
      <c r="F74">
        <f t="shared" si="4"/>
        <v>10.66</v>
      </c>
      <c r="G74" s="4">
        <f t="shared" si="5"/>
        <v>0.29178846664895025</v>
      </c>
    </row>
    <row r="75" spans="1:7">
      <c r="A75">
        <v>74</v>
      </c>
      <c r="B75">
        <v>25.341000000000001</v>
      </c>
      <c r="C75">
        <v>16.273</v>
      </c>
      <c r="D75">
        <v>-9.0690000000000008</v>
      </c>
      <c r="E75" s="4">
        <f t="shared" si="3"/>
        <v>0.35783907501677126</v>
      </c>
      <c r="F75">
        <f t="shared" si="4"/>
        <v>16.273</v>
      </c>
      <c r="G75" s="4">
        <f t="shared" si="5"/>
        <v>0.35783907501677126</v>
      </c>
    </row>
    <row r="76" spans="1:7">
      <c r="A76">
        <v>75</v>
      </c>
      <c r="B76">
        <v>5.08</v>
      </c>
      <c r="C76">
        <v>3.1930000000000001</v>
      </c>
      <c r="D76">
        <v>-1.8859999999999999</v>
      </c>
      <c r="E76" s="4">
        <f t="shared" si="3"/>
        <v>0.37145669291338584</v>
      </c>
      <c r="F76">
        <f t="shared" si="4"/>
        <v>3.1930000000000001</v>
      </c>
      <c r="G76" s="4">
        <f t="shared" si="5"/>
        <v>0.37145669291338584</v>
      </c>
    </row>
    <row r="77" spans="1:7">
      <c r="A77">
        <v>76</v>
      </c>
      <c r="B77">
        <v>16.088999999999999</v>
      </c>
      <c r="C77">
        <v>12.353999999999999</v>
      </c>
      <c r="D77">
        <v>-3.7349999999999999</v>
      </c>
      <c r="E77" s="4">
        <f t="shared" si="3"/>
        <v>0.23214618683572627</v>
      </c>
      <c r="F77">
        <f t="shared" si="4"/>
        <v>12.353999999999999</v>
      </c>
      <c r="G77" s="4">
        <f t="shared" si="5"/>
        <v>0.23214618683572627</v>
      </c>
    </row>
    <row r="78" spans="1:7">
      <c r="A78">
        <v>77</v>
      </c>
      <c r="B78">
        <v>14.42</v>
      </c>
      <c r="C78">
        <v>10.499000000000001</v>
      </c>
      <c r="D78">
        <v>-3.9220000000000002</v>
      </c>
      <c r="E78">
        <f t="shared" si="3"/>
        <v>0.27191400832177526</v>
      </c>
      <c r="F78">
        <f t="shared" si="4"/>
        <v>10.499000000000001</v>
      </c>
      <c r="G78" s="4">
        <f t="shared" si="5"/>
        <v>0.27191400832177526</v>
      </c>
    </row>
    <row r="79" spans="1:7">
      <c r="A79">
        <v>78</v>
      </c>
      <c r="B79">
        <v>3.5870000000000002</v>
      </c>
      <c r="C79">
        <v>2.1720000000000002</v>
      </c>
      <c r="D79">
        <v>-1.4159999999999999</v>
      </c>
      <c r="E79" s="4">
        <f t="shared" si="3"/>
        <v>0.39448006690827991</v>
      </c>
      <c r="F79">
        <f t="shared" si="4"/>
        <v>2.1720000000000002</v>
      </c>
      <c r="G79" s="4">
        <f t="shared" si="5"/>
        <v>0.39448006690827991</v>
      </c>
    </row>
    <row r="80" spans="1:7">
      <c r="A80">
        <v>79</v>
      </c>
      <c r="B80">
        <v>8.1080000000000005</v>
      </c>
      <c r="C80">
        <v>5.2990000000000004</v>
      </c>
      <c r="D80">
        <v>-2.8079999999999998</v>
      </c>
      <c r="E80" s="4">
        <f t="shared" si="3"/>
        <v>0.34644795263936851</v>
      </c>
      <c r="F80">
        <f t="shared" si="4"/>
        <v>5.2990000000000004</v>
      </c>
      <c r="G80" s="4">
        <f t="shared" si="5"/>
        <v>0.34644795263936851</v>
      </c>
    </row>
    <row r="81" spans="1:7">
      <c r="A81">
        <v>80</v>
      </c>
      <c r="B81">
        <v>16.675000000000001</v>
      </c>
      <c r="C81">
        <v>13.521000000000001</v>
      </c>
      <c r="D81">
        <v>-3.1539999999999999</v>
      </c>
      <c r="E81" s="4">
        <f t="shared" si="3"/>
        <v>0.1891454272863568</v>
      </c>
      <c r="F81">
        <f t="shared" si="4"/>
        <v>13.521000000000001</v>
      </c>
      <c r="G81" s="4">
        <f t="shared" si="5"/>
        <v>0.1891454272863568</v>
      </c>
    </row>
    <row r="82" spans="1:7">
      <c r="A82">
        <v>81</v>
      </c>
      <c r="B82">
        <v>12.912000000000001</v>
      </c>
      <c r="C82">
        <v>8.0269999999999992</v>
      </c>
      <c r="D82">
        <v>-4.8849999999999998</v>
      </c>
      <c r="E82" s="4">
        <f t="shared" si="3"/>
        <v>0.37833023543990096</v>
      </c>
      <c r="F82">
        <f t="shared" si="4"/>
        <v>8.0269999999999992</v>
      </c>
      <c r="G82" s="4">
        <f t="shared" si="5"/>
        <v>0.37833023543990096</v>
      </c>
    </row>
    <row r="83" spans="1:7">
      <c r="A83">
        <v>82</v>
      </c>
      <c r="B83">
        <v>0</v>
      </c>
      <c r="C83">
        <v>2.9000000000000001E-2</v>
      </c>
      <c r="D83">
        <v>2.9000000000000001E-2</v>
      </c>
      <c r="E83" s="4">
        <f t="shared" si="3"/>
        <v>0</v>
      </c>
      <c r="F83">
        <f t="shared" si="4"/>
        <v>0</v>
      </c>
      <c r="G83" s="4">
        <f t="shared" si="5"/>
        <v>0</v>
      </c>
    </row>
    <row r="84" spans="1:7">
      <c r="A84">
        <v>83</v>
      </c>
      <c r="B84">
        <v>3.258</v>
      </c>
      <c r="C84">
        <v>1.1240000000000001</v>
      </c>
      <c r="D84">
        <v>-2.1349999999999998</v>
      </c>
      <c r="E84" s="4">
        <f t="shared" si="3"/>
        <v>0.65500306936771024</v>
      </c>
      <c r="F84">
        <f t="shared" si="4"/>
        <v>1.1240000000000001</v>
      </c>
      <c r="G84" s="4">
        <f t="shared" si="5"/>
        <v>0.65500306936771024</v>
      </c>
    </row>
    <row r="85" spans="1:7">
      <c r="A85">
        <v>84</v>
      </c>
      <c r="B85">
        <v>5.9829999999999997</v>
      </c>
      <c r="C85">
        <v>5.0170000000000003</v>
      </c>
      <c r="D85">
        <v>-0.96599999999999997</v>
      </c>
      <c r="E85" s="4">
        <f t="shared" si="3"/>
        <v>0.16145746281129858</v>
      </c>
      <c r="F85">
        <f t="shared" si="4"/>
        <v>5.0170000000000003</v>
      </c>
      <c r="G85" s="4">
        <f t="shared" si="5"/>
        <v>0.16145746281129858</v>
      </c>
    </row>
    <row r="86" spans="1:7">
      <c r="A86">
        <v>85</v>
      </c>
      <c r="B86">
        <v>30.675000000000001</v>
      </c>
      <c r="C86">
        <v>18.573</v>
      </c>
      <c r="D86">
        <v>-12.102</v>
      </c>
      <c r="E86" s="4">
        <f t="shared" si="3"/>
        <v>0.39452322738386308</v>
      </c>
      <c r="F86">
        <f t="shared" si="4"/>
        <v>18.573</v>
      </c>
      <c r="G86" s="4">
        <f t="shared" si="5"/>
        <v>0.39452322738386308</v>
      </c>
    </row>
    <row r="87" spans="1:7">
      <c r="A87">
        <v>86</v>
      </c>
      <c r="B87">
        <v>11.385</v>
      </c>
      <c r="C87">
        <v>9.4260000000000002</v>
      </c>
      <c r="D87">
        <v>-1.9590000000000001</v>
      </c>
      <c r="E87" s="4">
        <f t="shared" si="3"/>
        <v>0.17206851119894595</v>
      </c>
      <c r="F87">
        <f t="shared" si="4"/>
        <v>9.4260000000000002</v>
      </c>
      <c r="G87" s="4">
        <f t="shared" si="5"/>
        <v>0.17206851119894595</v>
      </c>
    </row>
    <row r="88" spans="1:7">
      <c r="A88">
        <v>87</v>
      </c>
      <c r="B88">
        <v>16.062999999999999</v>
      </c>
      <c r="C88">
        <v>13.788</v>
      </c>
      <c r="D88">
        <v>-2.2749999999999999</v>
      </c>
      <c r="E88" s="4">
        <f t="shared" si="3"/>
        <v>0.14162983253439573</v>
      </c>
      <c r="F88">
        <f t="shared" si="4"/>
        <v>13.788</v>
      </c>
      <c r="G88" s="4">
        <f t="shared" si="5"/>
        <v>0.14162983253439573</v>
      </c>
    </row>
    <row r="89" spans="1:7">
      <c r="A89">
        <v>88</v>
      </c>
      <c r="B89">
        <v>9.6880000000000006</v>
      </c>
      <c r="C89">
        <v>6.827</v>
      </c>
      <c r="D89">
        <v>-2.8610000000000002</v>
      </c>
      <c r="E89" s="4">
        <f t="shared" si="3"/>
        <v>0.29531379025598686</v>
      </c>
      <c r="F89">
        <f t="shared" si="4"/>
        <v>6.827</v>
      </c>
      <c r="G89" s="4">
        <f t="shared" si="5"/>
        <v>0.29531379025598686</v>
      </c>
    </row>
    <row r="90" spans="1:7">
      <c r="A90">
        <v>89</v>
      </c>
      <c r="B90">
        <v>13.129</v>
      </c>
      <c r="C90">
        <v>11.167</v>
      </c>
      <c r="D90">
        <v>-1.9610000000000001</v>
      </c>
      <c r="E90" s="4">
        <f t="shared" si="3"/>
        <v>0.1494401706146698</v>
      </c>
      <c r="F90">
        <f t="shared" si="4"/>
        <v>11.167</v>
      </c>
      <c r="G90" s="4">
        <f t="shared" si="5"/>
        <v>0.1494401706146698</v>
      </c>
    </row>
    <row r="91" spans="1:7">
      <c r="A91">
        <v>90</v>
      </c>
      <c r="B91">
        <v>4.6829999999999998</v>
      </c>
      <c r="C91">
        <v>4.5970000000000004</v>
      </c>
      <c r="D91">
        <v>-8.5999999999999993E-2</v>
      </c>
      <c r="E91" s="4">
        <f t="shared" si="3"/>
        <v>1.8364296391202097E-2</v>
      </c>
      <c r="F91">
        <f t="shared" si="4"/>
        <v>4.5970000000000004</v>
      </c>
      <c r="G91" s="4">
        <f t="shared" si="5"/>
        <v>1.8364296391202097E-2</v>
      </c>
    </row>
    <row r="92" spans="1:7">
      <c r="A92">
        <v>91</v>
      </c>
      <c r="B92">
        <v>3.71</v>
      </c>
      <c r="C92">
        <v>3.4060000000000001</v>
      </c>
      <c r="D92">
        <v>-0.30399999999999999</v>
      </c>
      <c r="E92" s="4">
        <f t="shared" si="3"/>
        <v>8.1940700808625297E-2</v>
      </c>
      <c r="F92">
        <f t="shared" si="4"/>
        <v>3.4060000000000001</v>
      </c>
      <c r="G92" s="4">
        <f t="shared" si="5"/>
        <v>8.1940700808625297E-2</v>
      </c>
    </row>
    <row r="93" spans="1:7">
      <c r="A93">
        <v>92</v>
      </c>
      <c r="B93">
        <v>9.1850000000000005</v>
      </c>
      <c r="C93">
        <v>10.872</v>
      </c>
      <c r="D93">
        <v>1.6879999999999999</v>
      </c>
      <c r="E93" s="4">
        <f t="shared" si="3"/>
        <v>-0.18366902558519319</v>
      </c>
      <c r="F93">
        <f t="shared" si="4"/>
        <v>10.872</v>
      </c>
      <c r="G93" s="4">
        <f t="shared" si="5"/>
        <v>-0.18366902558519319</v>
      </c>
    </row>
    <row r="94" spans="1:7">
      <c r="A94">
        <v>93</v>
      </c>
      <c r="B94">
        <v>4.0209999999999999</v>
      </c>
      <c r="C94">
        <v>3.4790000000000001</v>
      </c>
      <c r="D94">
        <v>-0.54300000000000004</v>
      </c>
      <c r="E94" s="4">
        <f t="shared" si="3"/>
        <v>0.13479234021387709</v>
      </c>
      <c r="F94">
        <f t="shared" si="4"/>
        <v>3.4790000000000001</v>
      </c>
      <c r="G94" s="4">
        <f t="shared" si="5"/>
        <v>0.13479234021387709</v>
      </c>
    </row>
    <row r="95" spans="1:7">
      <c r="A95">
        <v>94</v>
      </c>
      <c r="B95">
        <v>13.183</v>
      </c>
      <c r="C95">
        <v>14.359</v>
      </c>
      <c r="D95">
        <v>1.177</v>
      </c>
      <c r="E95" s="4">
        <f t="shared" si="3"/>
        <v>-8.9205795342486544E-2</v>
      </c>
      <c r="F95">
        <f t="shared" si="4"/>
        <v>14.359</v>
      </c>
      <c r="G95" s="4">
        <f t="shared" si="5"/>
        <v>-8.9205795342486544E-2</v>
      </c>
    </row>
    <row r="96" spans="1:7">
      <c r="A96">
        <v>95</v>
      </c>
      <c r="B96">
        <v>4.6479999999999997</v>
      </c>
      <c r="C96">
        <v>5.2309999999999999</v>
      </c>
      <c r="D96">
        <v>0.58299999999999996</v>
      </c>
      <c r="E96" s="4">
        <f t="shared" si="3"/>
        <v>-0.12543029259896735</v>
      </c>
      <c r="F96">
        <f t="shared" si="4"/>
        <v>5.2309999999999999</v>
      </c>
      <c r="G96" s="4">
        <f t="shared" si="5"/>
        <v>-0.12543029259896735</v>
      </c>
    </row>
    <row r="97" spans="1:7">
      <c r="A97">
        <v>96</v>
      </c>
      <c r="B97">
        <v>10.304</v>
      </c>
      <c r="C97">
        <v>13.167999999999999</v>
      </c>
      <c r="D97">
        <v>2.8639999999999999</v>
      </c>
      <c r="E97" s="4">
        <f t="shared" si="3"/>
        <v>-0.2779503105590061</v>
      </c>
      <c r="F97">
        <f t="shared" si="4"/>
        <v>13.167999999999999</v>
      </c>
      <c r="G97" s="4">
        <f t="shared" si="5"/>
        <v>-0.2779503105590061</v>
      </c>
    </row>
    <row r="98" spans="1:7">
      <c r="A98">
        <v>97</v>
      </c>
      <c r="B98">
        <v>13.138999999999999</v>
      </c>
      <c r="C98">
        <v>13.904</v>
      </c>
      <c r="D98">
        <v>0.76400000000000001</v>
      </c>
      <c r="E98" s="4">
        <f t="shared" si="3"/>
        <v>-5.8223609102671485E-2</v>
      </c>
      <c r="F98">
        <f t="shared" si="4"/>
        <v>13.904</v>
      </c>
      <c r="G98" s="4">
        <f t="shared" si="5"/>
        <v>-5.8223609102671485E-2</v>
      </c>
    </row>
    <row r="99" spans="1:7">
      <c r="A99">
        <v>98</v>
      </c>
      <c r="B99">
        <v>8.532</v>
      </c>
      <c r="C99">
        <v>7.0549999999999997</v>
      </c>
      <c r="D99">
        <v>-1.4770000000000001</v>
      </c>
      <c r="E99" s="4">
        <f t="shared" si="3"/>
        <v>0.17311298640412567</v>
      </c>
      <c r="F99">
        <f t="shared" si="4"/>
        <v>7.0549999999999997</v>
      </c>
      <c r="G99" s="4">
        <f t="shared" si="5"/>
        <v>0.17311298640412567</v>
      </c>
    </row>
    <row r="100" spans="1:7">
      <c r="A100">
        <v>99</v>
      </c>
      <c r="B100">
        <v>13.477</v>
      </c>
      <c r="C100">
        <v>12.834</v>
      </c>
      <c r="D100">
        <v>-0.64400000000000002</v>
      </c>
      <c r="E100" s="4">
        <f t="shared" si="3"/>
        <v>4.7710914892038339E-2</v>
      </c>
      <c r="F100">
        <f t="shared" si="4"/>
        <v>12.834</v>
      </c>
      <c r="G100" s="4">
        <f t="shared" si="5"/>
        <v>4.7710914892038339E-2</v>
      </c>
    </row>
    <row r="101" spans="1:7">
      <c r="A101">
        <v>100</v>
      </c>
      <c r="B101">
        <v>15.146000000000001</v>
      </c>
      <c r="C101">
        <v>11.695</v>
      </c>
      <c r="D101">
        <v>-3.45</v>
      </c>
      <c r="E101" s="4">
        <f t="shared" si="3"/>
        <v>0.22784893701307277</v>
      </c>
      <c r="F101">
        <f t="shared" si="4"/>
        <v>11.695</v>
      </c>
      <c r="G101" s="4">
        <f t="shared" si="5"/>
        <v>0.22784893701307277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-2.8879999999999999</v>
      </c>
      <c r="D103" s="5">
        <f t="shared" si="6"/>
        <v>-12.102</v>
      </c>
      <c r="E103" s="6">
        <f t="shared" si="6"/>
        <v>-0.2779503105590061</v>
      </c>
      <c r="F103" s="5">
        <f t="shared" si="6"/>
        <v>0</v>
      </c>
      <c r="G103" s="6">
        <f t="shared" si="6"/>
        <v>-0.2779503105590061</v>
      </c>
    </row>
    <row r="104" spans="1:7">
      <c r="A104" s="5" t="s">
        <v>17</v>
      </c>
      <c r="B104" s="5">
        <f t="shared" ref="B104:G104" si="7">MAX(B2:B101)</f>
        <v>30.675000000000001</v>
      </c>
      <c r="C104" s="5">
        <f t="shared" si="7"/>
        <v>18.573</v>
      </c>
      <c r="D104" s="5">
        <f t="shared" si="7"/>
        <v>4.0270000000000001</v>
      </c>
      <c r="E104" s="6">
        <f t="shared" si="7"/>
        <v>0.68208414600167178</v>
      </c>
      <c r="F104" s="5">
        <f t="shared" si="7"/>
        <v>18.573</v>
      </c>
      <c r="G104" s="6">
        <f t="shared" si="7"/>
        <v>0.68208414600167178</v>
      </c>
    </row>
    <row r="105" spans="1:7">
      <c r="A105" s="5" t="s">
        <v>18</v>
      </c>
      <c r="B105" s="5">
        <f t="shared" ref="B105:G105" si="8">AVERAGE(B2:B101)</f>
        <v>10.241749999999998</v>
      </c>
      <c r="C105" s="5">
        <f t="shared" si="8"/>
        <v>7.8378400000000035</v>
      </c>
      <c r="D105" s="5">
        <f t="shared" si="8"/>
        <v>-2.4039799999999998</v>
      </c>
      <c r="E105" s="6">
        <f t="shared" si="8"/>
        <v>0.21341337694599882</v>
      </c>
      <c r="F105" s="5">
        <f t="shared" si="8"/>
        <v>7.7886500000000023</v>
      </c>
      <c r="G105" s="6">
        <f t="shared" si="8"/>
        <v>0.21341337694599882</v>
      </c>
    </row>
    <row r="106" spans="1:7">
      <c r="A106" s="5" t="s">
        <v>19</v>
      </c>
      <c r="B106" s="5">
        <f t="shared" ref="B106:G106" si="9">MEDIAN(B2:B101)</f>
        <v>9.7495000000000012</v>
      </c>
      <c r="C106" s="5">
        <f t="shared" si="9"/>
        <v>7.8689999999999998</v>
      </c>
      <c r="D106" s="5">
        <f t="shared" si="9"/>
        <v>-2.1654999999999998</v>
      </c>
      <c r="E106" s="6">
        <f t="shared" si="9"/>
        <v>0.19734115772914751</v>
      </c>
      <c r="F106" s="5">
        <f t="shared" si="9"/>
        <v>7.8689999999999998</v>
      </c>
      <c r="G106" s="6">
        <f t="shared" si="9"/>
        <v>0.19734115772914751</v>
      </c>
    </row>
    <row r="107" spans="1:7">
      <c r="A107" s="5" t="s">
        <v>20</v>
      </c>
      <c r="B107" s="5">
        <f t="shared" ref="B107:G107" si="10">STDEV(B2:B101)</f>
        <v>6.3606829113299499</v>
      </c>
      <c r="C107" s="5">
        <f t="shared" si="10"/>
        <v>4.6766314859040818</v>
      </c>
      <c r="D107" s="5">
        <f t="shared" si="10"/>
        <v>2.6638959317040709</v>
      </c>
      <c r="E107" s="6">
        <f t="shared" si="10"/>
        <v>0.18405106386026959</v>
      </c>
      <c r="F107" s="5">
        <f t="shared" si="10"/>
        <v>4.7198610242658399</v>
      </c>
      <c r="G107" s="6">
        <f t="shared" si="10"/>
        <v>0.18405106386026959</v>
      </c>
    </row>
    <row r="108" spans="1:7">
      <c r="A108" s="5" t="s">
        <v>21</v>
      </c>
      <c r="B108" s="5"/>
      <c r="C108" s="5">
        <f>CORREL($B1:$B101,C1:C101)</f>
        <v>0.92838935590302818</v>
      </c>
      <c r="D108" s="5"/>
      <c r="E108" s="5"/>
      <c r="G108" s="5">
        <f>CORREL($B1:$B101,F1:F101)</f>
        <v>0.93683668544318421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07"/>
  <sheetViews>
    <sheetView workbookViewId="0">
      <selection activeCell="O26" sqref="O26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18.186</v>
      </c>
      <c r="C2">
        <v>13.45</v>
      </c>
      <c r="D2">
        <v>-4.7359999999999998</v>
      </c>
      <c r="E2" s="4">
        <f t="shared" ref="E2:E65" si="0">IF(B2,(B2-C2)/B2,0)</f>
        <v>0.26042010337622351</v>
      </c>
      <c r="F2">
        <f t="shared" ref="F2:F65" si="1">IF($B2,$C2,0)</f>
        <v>13.45</v>
      </c>
      <c r="G2" s="4">
        <f>IF($B2,($B2-F2)/$B2,0)</f>
        <v>0.26042010337622351</v>
      </c>
    </row>
    <row r="3" spans="1:7">
      <c r="A3">
        <v>2</v>
      </c>
      <c r="B3">
        <v>4.8929999999999998</v>
      </c>
      <c r="C3">
        <v>4.6239999999999997</v>
      </c>
      <c r="D3">
        <v>-0.26900000000000002</v>
      </c>
      <c r="E3" s="4">
        <f t="shared" si="0"/>
        <v>5.4976497036582903E-2</v>
      </c>
      <c r="F3">
        <f t="shared" si="1"/>
        <v>4.6239999999999997</v>
      </c>
      <c r="G3" s="4">
        <f t="shared" ref="G3:G66" si="2">IF($B3,($B3-F3)/$B3,0)</f>
        <v>5.4976497036582903E-2</v>
      </c>
    </row>
    <row r="4" spans="1:7">
      <c r="A4">
        <v>3</v>
      </c>
      <c r="B4">
        <v>16.954999999999998</v>
      </c>
      <c r="C4">
        <v>13.131</v>
      </c>
      <c r="D4">
        <v>-3.8250000000000002</v>
      </c>
      <c r="E4" s="4">
        <f t="shared" si="0"/>
        <v>0.22553818932468289</v>
      </c>
      <c r="F4">
        <f t="shared" si="1"/>
        <v>13.131</v>
      </c>
      <c r="G4" s="4">
        <f t="shared" si="2"/>
        <v>0.22553818932468289</v>
      </c>
    </row>
    <row r="5" spans="1:7">
      <c r="A5">
        <v>4</v>
      </c>
      <c r="B5">
        <v>8.657</v>
      </c>
      <c r="C5">
        <v>5.85</v>
      </c>
      <c r="D5">
        <v>-2.8069999999999999</v>
      </c>
      <c r="E5" s="4">
        <f t="shared" si="0"/>
        <v>0.32424627469100153</v>
      </c>
      <c r="F5">
        <f t="shared" si="1"/>
        <v>5.85</v>
      </c>
      <c r="G5" s="4">
        <f t="shared" si="2"/>
        <v>0.32424627469100153</v>
      </c>
    </row>
    <row r="6" spans="1:7">
      <c r="A6">
        <v>5</v>
      </c>
      <c r="B6">
        <v>5.1109999999999998</v>
      </c>
      <c r="C6">
        <v>3.169</v>
      </c>
      <c r="D6">
        <v>-1.9430000000000001</v>
      </c>
      <c r="E6" s="4">
        <f t="shared" si="0"/>
        <v>0.37996478184308352</v>
      </c>
      <c r="F6">
        <f t="shared" si="1"/>
        <v>3.169</v>
      </c>
      <c r="G6" s="4">
        <f t="shared" si="2"/>
        <v>0.37996478184308352</v>
      </c>
    </row>
    <row r="7" spans="1:7">
      <c r="A7">
        <v>6</v>
      </c>
      <c r="B7">
        <v>14.273</v>
      </c>
      <c r="C7">
        <v>9.7119999999999997</v>
      </c>
      <c r="D7">
        <v>-4.5609999999999999</v>
      </c>
      <c r="E7" s="4">
        <f t="shared" si="0"/>
        <v>0.31955440341904295</v>
      </c>
      <c r="F7">
        <f t="shared" si="1"/>
        <v>9.7119999999999997</v>
      </c>
      <c r="G7" s="4">
        <f t="shared" si="2"/>
        <v>0.31955440341904295</v>
      </c>
    </row>
    <row r="8" spans="1:7">
      <c r="A8">
        <v>7</v>
      </c>
      <c r="B8">
        <v>19.212</v>
      </c>
      <c r="C8">
        <v>13.035</v>
      </c>
      <c r="D8">
        <v>-6.1769999999999996</v>
      </c>
      <c r="E8" s="4">
        <f t="shared" si="0"/>
        <v>0.32151780137414115</v>
      </c>
      <c r="F8">
        <f t="shared" si="1"/>
        <v>13.035</v>
      </c>
      <c r="G8" s="4">
        <f t="shared" si="2"/>
        <v>0.32151780137414115</v>
      </c>
    </row>
    <row r="9" spans="1:7">
      <c r="A9">
        <v>8</v>
      </c>
      <c r="B9">
        <v>5.423</v>
      </c>
      <c r="C9">
        <v>4.3659999999999997</v>
      </c>
      <c r="D9">
        <v>-1.0569999999999999</v>
      </c>
      <c r="E9" s="4">
        <f t="shared" si="0"/>
        <v>0.19491056610732074</v>
      </c>
      <c r="F9">
        <f t="shared" si="1"/>
        <v>4.3659999999999997</v>
      </c>
      <c r="G9" s="4">
        <f t="shared" si="2"/>
        <v>0.19491056610732074</v>
      </c>
    </row>
    <row r="10" spans="1:7">
      <c r="A10">
        <v>9</v>
      </c>
      <c r="B10">
        <v>15.337999999999999</v>
      </c>
      <c r="C10">
        <v>12.082000000000001</v>
      </c>
      <c r="D10">
        <v>-3.2559999999999998</v>
      </c>
      <c r="E10" s="4">
        <f t="shared" si="0"/>
        <v>0.21228321815099743</v>
      </c>
      <c r="F10">
        <f t="shared" si="1"/>
        <v>12.082000000000001</v>
      </c>
      <c r="G10" s="4">
        <f t="shared" si="2"/>
        <v>0.21228321815099743</v>
      </c>
    </row>
    <row r="11" spans="1:7">
      <c r="A11">
        <v>10</v>
      </c>
      <c r="B11">
        <v>7.2389999999999999</v>
      </c>
      <c r="C11">
        <v>5.1639999999999997</v>
      </c>
      <c r="D11">
        <v>-2.0760000000000001</v>
      </c>
      <c r="E11" s="4">
        <f t="shared" si="0"/>
        <v>0.2866418013537782</v>
      </c>
      <c r="F11">
        <f t="shared" si="1"/>
        <v>5.1639999999999997</v>
      </c>
      <c r="G11" s="4">
        <f t="shared" si="2"/>
        <v>0.2866418013537782</v>
      </c>
    </row>
    <row r="12" spans="1:7">
      <c r="A12">
        <v>11</v>
      </c>
      <c r="B12">
        <v>15.712999999999999</v>
      </c>
      <c r="C12">
        <v>12.865</v>
      </c>
      <c r="D12">
        <v>-2.8479999999999999</v>
      </c>
      <c r="E12" s="4">
        <f t="shared" si="0"/>
        <v>0.18125119327945008</v>
      </c>
      <c r="F12">
        <f t="shared" si="1"/>
        <v>12.865</v>
      </c>
      <c r="G12" s="4">
        <f t="shared" si="2"/>
        <v>0.18125119327945008</v>
      </c>
    </row>
    <row r="13" spans="1:7">
      <c r="A13">
        <v>12</v>
      </c>
      <c r="B13">
        <v>16.042999999999999</v>
      </c>
      <c r="C13">
        <v>10.903</v>
      </c>
      <c r="D13">
        <v>-5.141</v>
      </c>
      <c r="E13" s="4">
        <f t="shared" si="0"/>
        <v>0.32038895468428591</v>
      </c>
      <c r="F13">
        <f t="shared" si="1"/>
        <v>10.903</v>
      </c>
      <c r="G13" s="4">
        <f t="shared" si="2"/>
        <v>0.32038895468428591</v>
      </c>
    </row>
    <row r="14" spans="1:7">
      <c r="A14">
        <v>13</v>
      </c>
      <c r="B14">
        <v>14.233000000000001</v>
      </c>
      <c r="C14">
        <v>12.401</v>
      </c>
      <c r="D14">
        <v>-1.831</v>
      </c>
      <c r="E14" s="4">
        <f t="shared" si="0"/>
        <v>0.12871495819574233</v>
      </c>
      <c r="F14">
        <f t="shared" si="1"/>
        <v>12.401</v>
      </c>
      <c r="G14" s="4">
        <f t="shared" si="2"/>
        <v>0.12871495819574233</v>
      </c>
    </row>
    <row r="15" spans="1:7">
      <c r="A15">
        <v>14</v>
      </c>
      <c r="B15">
        <v>3.589</v>
      </c>
      <c r="C15">
        <v>1.7230000000000001</v>
      </c>
      <c r="D15">
        <v>-1.8660000000000001</v>
      </c>
      <c r="E15" s="4">
        <f t="shared" si="0"/>
        <v>0.5199219838395096</v>
      </c>
      <c r="F15">
        <f t="shared" si="1"/>
        <v>1.7230000000000001</v>
      </c>
      <c r="G15" s="4">
        <f t="shared" si="2"/>
        <v>0.5199219838395096</v>
      </c>
    </row>
    <row r="16" spans="1:7">
      <c r="A16">
        <v>15</v>
      </c>
      <c r="B16">
        <v>14.632</v>
      </c>
      <c r="C16">
        <v>12.693</v>
      </c>
      <c r="D16">
        <v>-1.9390000000000001</v>
      </c>
      <c r="E16" s="4">
        <f t="shared" si="0"/>
        <v>0.13251776927282669</v>
      </c>
      <c r="F16">
        <f t="shared" si="1"/>
        <v>12.693</v>
      </c>
      <c r="G16" s="4">
        <f t="shared" si="2"/>
        <v>0.13251776927282669</v>
      </c>
    </row>
    <row r="17" spans="1:7">
      <c r="A17">
        <v>16</v>
      </c>
      <c r="B17">
        <v>7.1710000000000003</v>
      </c>
      <c r="C17">
        <v>3.9009999999999998</v>
      </c>
      <c r="D17">
        <v>-3.2690000000000001</v>
      </c>
      <c r="E17" s="4">
        <f t="shared" si="0"/>
        <v>0.45600334681355464</v>
      </c>
      <c r="F17">
        <f t="shared" si="1"/>
        <v>3.9009999999999998</v>
      </c>
      <c r="G17" s="4">
        <f t="shared" si="2"/>
        <v>0.45600334681355464</v>
      </c>
    </row>
    <row r="18" spans="1:7">
      <c r="A18">
        <v>17</v>
      </c>
      <c r="B18">
        <v>0</v>
      </c>
      <c r="C18">
        <v>0.109</v>
      </c>
      <c r="D18">
        <v>0.109</v>
      </c>
      <c r="E18" s="4">
        <f t="shared" si="0"/>
        <v>0</v>
      </c>
      <c r="F18">
        <f t="shared" si="1"/>
        <v>0</v>
      </c>
      <c r="G18" s="4">
        <f t="shared" si="2"/>
        <v>0</v>
      </c>
    </row>
    <row r="19" spans="1:7">
      <c r="A19">
        <v>18</v>
      </c>
      <c r="B19">
        <v>9.8109999999999999</v>
      </c>
      <c r="C19">
        <v>7.7939999999999996</v>
      </c>
      <c r="D19">
        <v>-2.0169999999999999</v>
      </c>
      <c r="E19" s="4">
        <f t="shared" si="0"/>
        <v>0.20558556722046686</v>
      </c>
      <c r="F19">
        <f t="shared" si="1"/>
        <v>7.7939999999999996</v>
      </c>
      <c r="G19" s="4">
        <f t="shared" si="2"/>
        <v>0.20558556722046686</v>
      </c>
    </row>
    <row r="20" spans="1:7">
      <c r="A20">
        <v>19</v>
      </c>
      <c r="B20">
        <v>0</v>
      </c>
      <c r="C20">
        <v>3.2709999999999999</v>
      </c>
      <c r="D20">
        <v>3.2709999999999999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0</v>
      </c>
      <c r="C21">
        <v>-8.2000000000000003E-2</v>
      </c>
      <c r="D21">
        <v>-8.2000000000000003E-2</v>
      </c>
      <c r="E21" s="4">
        <f t="shared" si="0"/>
        <v>0</v>
      </c>
      <c r="F21">
        <f t="shared" si="1"/>
        <v>0</v>
      </c>
      <c r="G21" s="4">
        <f t="shared" si="2"/>
        <v>0</v>
      </c>
    </row>
    <row r="22" spans="1:7">
      <c r="A22">
        <v>21</v>
      </c>
      <c r="B22">
        <v>11.446</v>
      </c>
      <c r="C22">
        <v>8.1050000000000004</v>
      </c>
      <c r="D22">
        <v>-3.34</v>
      </c>
      <c r="E22" s="4">
        <f t="shared" si="0"/>
        <v>0.29189236414467928</v>
      </c>
      <c r="F22">
        <f t="shared" si="1"/>
        <v>8.1050000000000004</v>
      </c>
      <c r="G22" s="4">
        <f t="shared" si="2"/>
        <v>0.29189236414467928</v>
      </c>
    </row>
    <row r="23" spans="1:7">
      <c r="A23">
        <v>22</v>
      </c>
      <c r="B23">
        <v>22.004999999999999</v>
      </c>
      <c r="C23">
        <v>13.677</v>
      </c>
      <c r="D23">
        <v>-8.3279999999999994</v>
      </c>
      <c r="E23" s="4">
        <f t="shared" si="0"/>
        <v>0.37845944103612816</v>
      </c>
      <c r="F23">
        <f t="shared" si="1"/>
        <v>13.677</v>
      </c>
      <c r="G23" s="4">
        <f t="shared" si="2"/>
        <v>0.37845944103612816</v>
      </c>
    </row>
    <row r="24" spans="1:7">
      <c r="A24">
        <v>23</v>
      </c>
      <c r="B24">
        <v>3.448</v>
      </c>
      <c r="C24">
        <v>1.859</v>
      </c>
      <c r="D24">
        <v>-1.589</v>
      </c>
      <c r="E24" s="4">
        <f t="shared" si="0"/>
        <v>0.46084686774941996</v>
      </c>
      <c r="F24">
        <f t="shared" si="1"/>
        <v>1.859</v>
      </c>
      <c r="G24" s="4">
        <f t="shared" si="2"/>
        <v>0.46084686774941996</v>
      </c>
    </row>
    <row r="25" spans="1:7">
      <c r="A25">
        <v>24</v>
      </c>
      <c r="B25">
        <v>15.36</v>
      </c>
      <c r="C25">
        <v>13.441000000000001</v>
      </c>
      <c r="D25">
        <v>-1.919</v>
      </c>
      <c r="E25" s="4">
        <f t="shared" si="0"/>
        <v>0.12493489583333325</v>
      </c>
      <c r="F25">
        <f t="shared" si="1"/>
        <v>13.441000000000001</v>
      </c>
      <c r="G25" s="4">
        <f t="shared" si="2"/>
        <v>0.12493489583333325</v>
      </c>
    </row>
    <row r="26" spans="1:7">
      <c r="A26">
        <v>25</v>
      </c>
      <c r="B26">
        <v>7.6189999999999998</v>
      </c>
      <c r="C26">
        <v>5.8689999999999998</v>
      </c>
      <c r="D26">
        <v>-1.75</v>
      </c>
      <c r="E26" s="4">
        <f t="shared" si="0"/>
        <v>0.22968893555584724</v>
      </c>
      <c r="F26">
        <f t="shared" si="1"/>
        <v>5.8689999999999998</v>
      </c>
      <c r="G26" s="4">
        <f t="shared" si="2"/>
        <v>0.22968893555584724</v>
      </c>
    </row>
    <row r="27" spans="1:7">
      <c r="A27">
        <v>26</v>
      </c>
      <c r="B27">
        <v>6.26</v>
      </c>
      <c r="C27">
        <v>3.6880000000000002</v>
      </c>
      <c r="D27">
        <v>-2.5720000000000001</v>
      </c>
      <c r="E27" s="4">
        <f t="shared" si="0"/>
        <v>0.41086261980830668</v>
      </c>
      <c r="F27">
        <f t="shared" si="1"/>
        <v>3.6880000000000002</v>
      </c>
      <c r="G27" s="4">
        <f t="shared" si="2"/>
        <v>0.41086261980830668</v>
      </c>
    </row>
    <row r="28" spans="1:7">
      <c r="A28">
        <v>27</v>
      </c>
      <c r="B28">
        <v>13.114000000000001</v>
      </c>
      <c r="C28">
        <v>8.8759999999999994</v>
      </c>
      <c r="D28">
        <v>-4.2389999999999999</v>
      </c>
      <c r="E28" s="4">
        <f t="shared" si="0"/>
        <v>0.32316608204971792</v>
      </c>
      <c r="F28">
        <f t="shared" si="1"/>
        <v>8.8759999999999994</v>
      </c>
      <c r="G28" s="4">
        <f t="shared" si="2"/>
        <v>0.32316608204971792</v>
      </c>
    </row>
    <row r="29" spans="1:7">
      <c r="A29">
        <v>28</v>
      </c>
      <c r="B29">
        <v>22.216999999999999</v>
      </c>
      <c r="C29">
        <v>10.426</v>
      </c>
      <c r="D29">
        <v>-11.791</v>
      </c>
      <c r="E29" s="4">
        <f t="shared" si="0"/>
        <v>0.5307197191339964</v>
      </c>
      <c r="F29">
        <f t="shared" si="1"/>
        <v>10.426</v>
      </c>
      <c r="G29" s="4">
        <f t="shared" si="2"/>
        <v>0.5307197191339964</v>
      </c>
    </row>
    <row r="30" spans="1:7">
      <c r="A30">
        <v>29</v>
      </c>
      <c r="B30">
        <v>9.0280000000000005</v>
      </c>
      <c r="C30">
        <v>6.9189999999999996</v>
      </c>
      <c r="D30">
        <v>-2.109</v>
      </c>
      <c r="E30" s="4">
        <f t="shared" si="0"/>
        <v>0.23360655737704927</v>
      </c>
      <c r="F30">
        <f t="shared" si="1"/>
        <v>6.9189999999999996</v>
      </c>
      <c r="G30" s="4">
        <f t="shared" si="2"/>
        <v>0.23360655737704927</v>
      </c>
    </row>
    <row r="31" spans="1:7">
      <c r="A31">
        <v>30</v>
      </c>
      <c r="B31">
        <v>12.061999999999999</v>
      </c>
      <c r="C31">
        <v>9.2789999999999999</v>
      </c>
      <c r="D31">
        <v>-2.7829999999999999</v>
      </c>
      <c r="E31" s="4">
        <f t="shared" si="0"/>
        <v>0.2307245896202951</v>
      </c>
      <c r="F31">
        <f t="shared" si="1"/>
        <v>9.2789999999999999</v>
      </c>
      <c r="G31" s="4">
        <f t="shared" si="2"/>
        <v>0.2307245896202951</v>
      </c>
    </row>
    <row r="32" spans="1:7">
      <c r="A32">
        <v>31</v>
      </c>
      <c r="B32">
        <v>4.5259999999999998</v>
      </c>
      <c r="C32">
        <v>3.927</v>
      </c>
      <c r="D32">
        <v>-0.59899999999999998</v>
      </c>
      <c r="E32" s="4">
        <f t="shared" si="0"/>
        <v>0.13234644277507729</v>
      </c>
      <c r="F32">
        <f t="shared" si="1"/>
        <v>3.927</v>
      </c>
      <c r="G32" s="4">
        <f t="shared" si="2"/>
        <v>0.13234644277507729</v>
      </c>
    </row>
    <row r="33" spans="1:7">
      <c r="A33">
        <v>32</v>
      </c>
      <c r="B33">
        <v>10.042</v>
      </c>
      <c r="C33">
        <v>9.3469999999999995</v>
      </c>
      <c r="D33">
        <v>-0.69499999999999995</v>
      </c>
      <c r="E33" s="4">
        <f t="shared" si="0"/>
        <v>6.9209320852419862E-2</v>
      </c>
      <c r="F33">
        <f t="shared" si="1"/>
        <v>9.3469999999999995</v>
      </c>
      <c r="G33" s="4">
        <f t="shared" si="2"/>
        <v>6.9209320852419862E-2</v>
      </c>
    </row>
    <row r="34" spans="1:7">
      <c r="A34">
        <v>33</v>
      </c>
      <c r="B34">
        <v>10.909000000000001</v>
      </c>
      <c r="C34">
        <v>7.806</v>
      </c>
      <c r="D34">
        <v>-3.1030000000000002</v>
      </c>
      <c r="E34" s="4">
        <f t="shared" si="0"/>
        <v>0.28444403703364196</v>
      </c>
      <c r="F34">
        <f t="shared" si="1"/>
        <v>7.806</v>
      </c>
      <c r="G34" s="4">
        <f t="shared" si="2"/>
        <v>0.28444403703364196</v>
      </c>
    </row>
    <row r="35" spans="1:7">
      <c r="A35">
        <v>34</v>
      </c>
      <c r="B35">
        <v>14.278</v>
      </c>
      <c r="C35">
        <v>11.964</v>
      </c>
      <c r="D35">
        <v>-2.3140000000000001</v>
      </c>
      <c r="E35" s="4">
        <f t="shared" si="0"/>
        <v>0.16206751645888781</v>
      </c>
      <c r="F35">
        <f t="shared" si="1"/>
        <v>11.964</v>
      </c>
      <c r="G35" s="4">
        <f t="shared" si="2"/>
        <v>0.16206751645888781</v>
      </c>
    </row>
    <row r="36" spans="1:7">
      <c r="A36">
        <v>35</v>
      </c>
      <c r="B36">
        <v>16.157</v>
      </c>
      <c r="C36">
        <v>10.56</v>
      </c>
      <c r="D36">
        <v>-5.5960000000000001</v>
      </c>
      <c r="E36" s="4">
        <f t="shared" si="0"/>
        <v>0.34641331930432628</v>
      </c>
      <c r="F36">
        <f t="shared" si="1"/>
        <v>10.56</v>
      </c>
      <c r="G36" s="4">
        <f t="shared" si="2"/>
        <v>0.34641331930432628</v>
      </c>
    </row>
    <row r="37" spans="1:7">
      <c r="A37">
        <v>36</v>
      </c>
      <c r="B37">
        <v>10.773</v>
      </c>
      <c r="C37">
        <v>8.1020000000000003</v>
      </c>
      <c r="D37">
        <v>-2.6709999999999998</v>
      </c>
      <c r="E37" s="4">
        <f t="shared" si="0"/>
        <v>0.24793465144342333</v>
      </c>
      <c r="F37">
        <f t="shared" si="1"/>
        <v>8.1020000000000003</v>
      </c>
      <c r="G37" s="4">
        <f t="shared" si="2"/>
        <v>0.24793465144342333</v>
      </c>
    </row>
    <row r="38" spans="1:7">
      <c r="A38">
        <v>37</v>
      </c>
      <c r="B38">
        <v>8.9380000000000006</v>
      </c>
      <c r="C38">
        <v>7.0709999999999997</v>
      </c>
      <c r="D38">
        <v>-1.867</v>
      </c>
      <c r="E38" s="4">
        <f t="shared" si="0"/>
        <v>0.20888341910942054</v>
      </c>
      <c r="F38">
        <f t="shared" si="1"/>
        <v>7.0709999999999997</v>
      </c>
      <c r="G38" s="4">
        <f t="shared" si="2"/>
        <v>0.20888341910942054</v>
      </c>
    </row>
    <row r="39" spans="1:7">
      <c r="A39">
        <v>38</v>
      </c>
      <c r="B39">
        <v>13.224</v>
      </c>
      <c r="C39">
        <v>9.1790000000000003</v>
      </c>
      <c r="D39">
        <v>-4.0449999999999999</v>
      </c>
      <c r="E39" s="4">
        <f t="shared" si="0"/>
        <v>0.30588324258923166</v>
      </c>
      <c r="F39">
        <f t="shared" si="1"/>
        <v>9.1790000000000003</v>
      </c>
      <c r="G39" s="4">
        <f t="shared" si="2"/>
        <v>0.30588324258923166</v>
      </c>
    </row>
    <row r="40" spans="1:7">
      <c r="A40">
        <v>39</v>
      </c>
      <c r="B40">
        <v>6.702</v>
      </c>
      <c r="C40">
        <v>5.1130000000000004</v>
      </c>
      <c r="D40">
        <v>-1.589</v>
      </c>
      <c r="E40" s="4">
        <f t="shared" si="0"/>
        <v>0.23709340495374509</v>
      </c>
      <c r="F40">
        <f t="shared" si="1"/>
        <v>5.1130000000000004</v>
      </c>
      <c r="G40" s="4">
        <f t="shared" si="2"/>
        <v>0.23709340495374509</v>
      </c>
    </row>
    <row r="41" spans="1:7">
      <c r="A41">
        <v>40</v>
      </c>
      <c r="B41">
        <v>6.6139999999999999</v>
      </c>
      <c r="C41">
        <v>4.9320000000000004</v>
      </c>
      <c r="D41">
        <v>-1.6819999999999999</v>
      </c>
      <c r="E41" s="4">
        <f t="shared" si="0"/>
        <v>0.2543090414272754</v>
      </c>
      <c r="F41">
        <f t="shared" si="1"/>
        <v>4.9320000000000004</v>
      </c>
      <c r="G41" s="4">
        <f t="shared" si="2"/>
        <v>0.2543090414272754</v>
      </c>
    </row>
    <row r="42" spans="1:7">
      <c r="A42">
        <v>41</v>
      </c>
      <c r="B42">
        <v>19.597000000000001</v>
      </c>
      <c r="C42">
        <v>12.276999999999999</v>
      </c>
      <c r="D42">
        <v>-7.32</v>
      </c>
      <c r="E42" s="4">
        <f t="shared" si="0"/>
        <v>0.37352656018778391</v>
      </c>
      <c r="F42">
        <f t="shared" si="1"/>
        <v>12.276999999999999</v>
      </c>
      <c r="G42" s="4">
        <f t="shared" si="2"/>
        <v>0.37352656018778391</v>
      </c>
    </row>
    <row r="43" spans="1:7">
      <c r="A43">
        <v>42</v>
      </c>
      <c r="B43">
        <v>6.7969999999999997</v>
      </c>
      <c r="C43">
        <v>5.6550000000000002</v>
      </c>
      <c r="D43">
        <v>-1.1419999999999999</v>
      </c>
      <c r="E43" s="4">
        <f t="shared" si="0"/>
        <v>0.16801530086802993</v>
      </c>
      <c r="F43">
        <f t="shared" si="1"/>
        <v>5.6550000000000002</v>
      </c>
      <c r="G43" s="4">
        <f t="shared" si="2"/>
        <v>0.16801530086802993</v>
      </c>
    </row>
    <row r="44" spans="1:7">
      <c r="A44">
        <v>43</v>
      </c>
      <c r="B44">
        <v>9.3119999999999994</v>
      </c>
      <c r="C44">
        <v>5.9359999999999999</v>
      </c>
      <c r="D44">
        <v>-3.3759999999999999</v>
      </c>
      <c r="E44" s="4">
        <f t="shared" si="0"/>
        <v>0.36254295532646047</v>
      </c>
      <c r="F44">
        <f t="shared" si="1"/>
        <v>5.9359999999999999</v>
      </c>
      <c r="G44" s="4">
        <f t="shared" si="2"/>
        <v>0.36254295532646047</v>
      </c>
    </row>
    <row r="45" spans="1:7">
      <c r="A45">
        <v>44</v>
      </c>
      <c r="B45">
        <v>24.416</v>
      </c>
      <c r="C45">
        <v>14.064</v>
      </c>
      <c r="D45">
        <v>-10.351000000000001</v>
      </c>
      <c r="E45" s="4">
        <f t="shared" si="0"/>
        <v>0.42398427260812582</v>
      </c>
      <c r="F45">
        <f t="shared" si="1"/>
        <v>14.064</v>
      </c>
      <c r="G45" s="4">
        <f t="shared" si="2"/>
        <v>0.42398427260812582</v>
      </c>
    </row>
    <row r="46" spans="1:7">
      <c r="A46">
        <v>45</v>
      </c>
      <c r="B46">
        <v>20.239000000000001</v>
      </c>
      <c r="C46">
        <v>11.537000000000001</v>
      </c>
      <c r="D46">
        <v>-8.7029999999999994</v>
      </c>
      <c r="E46" s="4">
        <f t="shared" si="0"/>
        <v>0.42996195464202774</v>
      </c>
      <c r="F46">
        <f t="shared" si="1"/>
        <v>11.537000000000001</v>
      </c>
      <c r="G46" s="4">
        <f t="shared" si="2"/>
        <v>0.42996195464202774</v>
      </c>
    </row>
    <row r="47" spans="1:7">
      <c r="A47">
        <v>46</v>
      </c>
      <c r="B47">
        <v>4.3179999999999996</v>
      </c>
      <c r="C47">
        <v>2.577</v>
      </c>
      <c r="D47">
        <v>-1.74</v>
      </c>
      <c r="E47" s="4">
        <f t="shared" si="0"/>
        <v>0.40319592403890686</v>
      </c>
      <c r="F47">
        <f t="shared" si="1"/>
        <v>2.577</v>
      </c>
      <c r="G47" s="4">
        <f t="shared" si="2"/>
        <v>0.40319592403890686</v>
      </c>
    </row>
    <row r="48" spans="1:7">
      <c r="A48">
        <v>47</v>
      </c>
      <c r="B48">
        <v>7.71</v>
      </c>
      <c r="C48">
        <v>6.3140000000000001</v>
      </c>
      <c r="D48">
        <v>-1.3959999999999999</v>
      </c>
      <c r="E48" s="4">
        <f t="shared" si="0"/>
        <v>0.18106355382619974</v>
      </c>
      <c r="F48">
        <f t="shared" si="1"/>
        <v>6.3140000000000001</v>
      </c>
      <c r="G48" s="4">
        <f t="shared" si="2"/>
        <v>0.18106355382619974</v>
      </c>
    </row>
    <row r="49" spans="1:7">
      <c r="A49">
        <v>48</v>
      </c>
      <c r="B49">
        <v>3.8380000000000001</v>
      </c>
      <c r="C49">
        <v>3.2210000000000001</v>
      </c>
      <c r="D49">
        <v>-0.61699999999999999</v>
      </c>
      <c r="E49" s="4">
        <f t="shared" si="0"/>
        <v>0.16076081292339761</v>
      </c>
      <c r="F49">
        <f t="shared" si="1"/>
        <v>3.2210000000000001</v>
      </c>
      <c r="G49" s="4">
        <f t="shared" si="2"/>
        <v>0.16076081292339761</v>
      </c>
    </row>
    <row r="50" spans="1:7">
      <c r="A50">
        <v>49</v>
      </c>
      <c r="B50">
        <v>10.051</v>
      </c>
      <c r="C50">
        <v>6.407</v>
      </c>
      <c r="D50">
        <v>-3.645</v>
      </c>
      <c r="E50" s="4">
        <f t="shared" si="0"/>
        <v>0.36255098995124863</v>
      </c>
      <c r="F50">
        <f t="shared" si="1"/>
        <v>6.407</v>
      </c>
      <c r="G50" s="4">
        <f t="shared" si="2"/>
        <v>0.36255098995124863</v>
      </c>
    </row>
    <row r="51" spans="1:7">
      <c r="A51">
        <v>50</v>
      </c>
      <c r="B51">
        <v>5.6890000000000001</v>
      </c>
      <c r="C51">
        <v>2.6</v>
      </c>
      <c r="D51">
        <v>-3.089</v>
      </c>
      <c r="E51" s="4">
        <f t="shared" si="0"/>
        <v>0.54297767621726134</v>
      </c>
      <c r="F51">
        <f t="shared" si="1"/>
        <v>2.6</v>
      </c>
      <c r="G51" s="4">
        <f t="shared" si="2"/>
        <v>0.54297767621726134</v>
      </c>
    </row>
    <row r="52" spans="1:7">
      <c r="A52">
        <v>51</v>
      </c>
      <c r="B52">
        <v>17.616</v>
      </c>
      <c r="C52">
        <v>14.766</v>
      </c>
      <c r="D52">
        <v>-2.85</v>
      </c>
      <c r="E52" s="4">
        <f t="shared" si="0"/>
        <v>0.16178474114441416</v>
      </c>
      <c r="F52">
        <f t="shared" si="1"/>
        <v>14.766</v>
      </c>
      <c r="G52" s="4">
        <f t="shared" si="2"/>
        <v>0.16178474114441416</v>
      </c>
    </row>
    <row r="53" spans="1:7">
      <c r="A53">
        <v>52</v>
      </c>
      <c r="B53">
        <v>8.51</v>
      </c>
      <c r="C53">
        <v>8.2759999999999998</v>
      </c>
      <c r="D53">
        <v>-0.23400000000000001</v>
      </c>
      <c r="E53" s="4">
        <f t="shared" si="0"/>
        <v>2.7497062279670973E-2</v>
      </c>
      <c r="F53">
        <f t="shared" si="1"/>
        <v>8.2759999999999998</v>
      </c>
      <c r="G53" s="4">
        <f t="shared" si="2"/>
        <v>2.7497062279670973E-2</v>
      </c>
    </row>
    <row r="54" spans="1:7">
      <c r="A54">
        <v>53</v>
      </c>
      <c r="B54">
        <v>0</v>
      </c>
      <c r="C54">
        <v>1.298</v>
      </c>
      <c r="D54">
        <v>1.298</v>
      </c>
      <c r="E54" s="4">
        <f t="shared" si="0"/>
        <v>0</v>
      </c>
      <c r="F54">
        <f t="shared" si="1"/>
        <v>0</v>
      </c>
      <c r="G54" s="4">
        <f t="shared" si="2"/>
        <v>0</v>
      </c>
    </row>
    <row r="55" spans="1:7">
      <c r="A55">
        <v>54</v>
      </c>
      <c r="B55">
        <v>6.0060000000000002</v>
      </c>
      <c r="C55">
        <v>5.07</v>
      </c>
      <c r="D55">
        <v>-0.93500000000000005</v>
      </c>
      <c r="E55" s="4">
        <f t="shared" si="0"/>
        <v>0.15584415584415584</v>
      </c>
      <c r="F55">
        <f t="shared" si="1"/>
        <v>5.07</v>
      </c>
      <c r="G55" s="4">
        <f t="shared" si="2"/>
        <v>0.15584415584415584</v>
      </c>
    </row>
    <row r="56" spans="1:7">
      <c r="A56">
        <v>55</v>
      </c>
      <c r="B56">
        <v>10.147</v>
      </c>
      <c r="C56">
        <v>8.2140000000000004</v>
      </c>
      <c r="D56">
        <v>-1.9330000000000001</v>
      </c>
      <c r="E56" s="4">
        <f t="shared" si="0"/>
        <v>0.19049965507046415</v>
      </c>
      <c r="F56">
        <f t="shared" si="1"/>
        <v>8.2140000000000004</v>
      </c>
      <c r="G56" s="4">
        <f t="shared" si="2"/>
        <v>0.19049965507046415</v>
      </c>
    </row>
    <row r="57" spans="1:7">
      <c r="A57">
        <v>56</v>
      </c>
      <c r="B57">
        <v>0</v>
      </c>
      <c r="C57">
        <v>1.3240000000000001</v>
      </c>
      <c r="D57">
        <v>1.3240000000000001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0</v>
      </c>
      <c r="C58">
        <v>-2.3380000000000001</v>
      </c>
      <c r="D58">
        <v>-2.3380000000000001</v>
      </c>
      <c r="E58" s="4">
        <f t="shared" si="0"/>
        <v>0</v>
      </c>
      <c r="F58">
        <f t="shared" si="1"/>
        <v>0</v>
      </c>
      <c r="G58" s="4">
        <f t="shared" si="2"/>
        <v>0</v>
      </c>
    </row>
    <row r="59" spans="1:7">
      <c r="A59">
        <v>58</v>
      </c>
      <c r="B59">
        <v>7.4249999999999998</v>
      </c>
      <c r="C59">
        <v>5.7480000000000002</v>
      </c>
      <c r="D59">
        <v>-1.677</v>
      </c>
      <c r="E59" s="4">
        <f t="shared" si="0"/>
        <v>0.22585858585858581</v>
      </c>
      <c r="F59">
        <f t="shared" si="1"/>
        <v>5.7480000000000002</v>
      </c>
      <c r="G59" s="4">
        <f t="shared" si="2"/>
        <v>0.22585858585858581</v>
      </c>
    </row>
    <row r="60" spans="1:7">
      <c r="A60">
        <v>59</v>
      </c>
      <c r="B60">
        <v>11.706</v>
      </c>
      <c r="C60">
        <v>9.6910000000000007</v>
      </c>
      <c r="D60">
        <v>-2.0150000000000001</v>
      </c>
      <c r="E60" s="4">
        <f t="shared" si="0"/>
        <v>0.17213394840252852</v>
      </c>
      <c r="F60">
        <f t="shared" si="1"/>
        <v>9.6910000000000007</v>
      </c>
      <c r="G60" s="4">
        <f t="shared" si="2"/>
        <v>0.17213394840252852</v>
      </c>
    </row>
    <row r="61" spans="1:7">
      <c r="A61">
        <v>60</v>
      </c>
      <c r="B61">
        <v>13.442</v>
      </c>
      <c r="C61">
        <v>11.756</v>
      </c>
      <c r="D61">
        <v>-1.6859999999999999</v>
      </c>
      <c r="E61" s="4">
        <f t="shared" si="0"/>
        <v>0.12542776372563605</v>
      </c>
      <c r="F61">
        <f t="shared" si="1"/>
        <v>11.756</v>
      </c>
      <c r="G61" s="4">
        <f t="shared" si="2"/>
        <v>0.12542776372563605</v>
      </c>
    </row>
    <row r="62" spans="1:7">
      <c r="A62">
        <v>61</v>
      </c>
      <c r="B62">
        <v>21.015999999999998</v>
      </c>
      <c r="C62">
        <v>16.852</v>
      </c>
      <c r="D62">
        <v>-4.1639999999999997</v>
      </c>
      <c r="E62" s="4">
        <f t="shared" si="0"/>
        <v>0.19813475447278256</v>
      </c>
      <c r="F62">
        <f t="shared" si="1"/>
        <v>16.852</v>
      </c>
      <c r="G62" s="4">
        <f t="shared" si="2"/>
        <v>0.19813475447278256</v>
      </c>
    </row>
    <row r="63" spans="1:7">
      <c r="A63">
        <v>62</v>
      </c>
      <c r="B63">
        <v>7.8159999999999998</v>
      </c>
      <c r="C63">
        <v>5.9450000000000003</v>
      </c>
      <c r="D63">
        <v>-1.871</v>
      </c>
      <c r="E63" s="4">
        <f t="shared" si="0"/>
        <v>0.23938075742067549</v>
      </c>
      <c r="F63">
        <f t="shared" si="1"/>
        <v>5.9450000000000003</v>
      </c>
      <c r="G63" s="4">
        <f t="shared" si="2"/>
        <v>0.23938075742067549</v>
      </c>
    </row>
    <row r="64" spans="1:7">
      <c r="A64">
        <v>63</v>
      </c>
      <c r="B64">
        <v>10.167999999999999</v>
      </c>
      <c r="C64">
        <v>7.7080000000000002</v>
      </c>
      <c r="D64">
        <v>-2.46</v>
      </c>
      <c r="E64" s="4">
        <f t="shared" si="0"/>
        <v>0.24193548387096767</v>
      </c>
      <c r="F64">
        <f t="shared" si="1"/>
        <v>7.7080000000000002</v>
      </c>
      <c r="G64" s="4">
        <f t="shared" si="2"/>
        <v>0.24193548387096767</v>
      </c>
    </row>
    <row r="65" spans="1:7">
      <c r="A65">
        <v>64</v>
      </c>
      <c r="B65">
        <v>4.3339999999999996</v>
      </c>
      <c r="C65">
        <v>4.7869999999999999</v>
      </c>
      <c r="D65">
        <v>0.45300000000000001</v>
      </c>
      <c r="E65" s="4">
        <f t="shared" si="0"/>
        <v>-0.10452238117212743</v>
      </c>
      <c r="F65">
        <f t="shared" si="1"/>
        <v>4.7869999999999999</v>
      </c>
      <c r="G65" s="4">
        <f t="shared" si="2"/>
        <v>-0.10452238117212743</v>
      </c>
    </row>
    <row r="66" spans="1:7">
      <c r="A66">
        <v>65</v>
      </c>
      <c r="B66">
        <v>0</v>
      </c>
      <c r="C66">
        <v>2.7530000000000001</v>
      </c>
      <c r="D66">
        <v>2.7530000000000001</v>
      </c>
      <c r="E66" s="4">
        <f t="shared" ref="E66:E100" si="3">IF(B66,(B66-C66)/B66,0)</f>
        <v>0</v>
      </c>
      <c r="F66">
        <f t="shared" ref="F66:F100" si="4">IF($B66,$C66,0)</f>
        <v>0</v>
      </c>
      <c r="G66" s="4">
        <f t="shared" si="2"/>
        <v>0</v>
      </c>
    </row>
    <row r="67" spans="1:7">
      <c r="A67">
        <v>66</v>
      </c>
      <c r="B67">
        <v>14.526999999999999</v>
      </c>
      <c r="C67">
        <v>11.36</v>
      </c>
      <c r="D67">
        <v>-3.1669999999999998</v>
      </c>
      <c r="E67" s="4">
        <f t="shared" si="3"/>
        <v>0.21800784745646037</v>
      </c>
      <c r="F67">
        <f t="shared" si="4"/>
        <v>11.36</v>
      </c>
      <c r="G67" s="4">
        <f t="shared" ref="G67:G100" si="5">IF($B67,($B67-F67)/$B67,0)</f>
        <v>0.21800784745646037</v>
      </c>
    </row>
    <row r="68" spans="1:7">
      <c r="A68">
        <v>67</v>
      </c>
      <c r="B68">
        <v>3.694</v>
      </c>
      <c r="C68">
        <v>3.4420000000000002</v>
      </c>
      <c r="D68">
        <v>-0.253</v>
      </c>
      <c r="E68" s="4">
        <f t="shared" si="3"/>
        <v>6.8218733080671307E-2</v>
      </c>
      <c r="F68">
        <f t="shared" si="4"/>
        <v>3.4420000000000002</v>
      </c>
      <c r="G68" s="4">
        <f t="shared" si="5"/>
        <v>6.8218733080671307E-2</v>
      </c>
    </row>
    <row r="69" spans="1:7">
      <c r="A69">
        <v>68</v>
      </c>
      <c r="B69">
        <v>15.396000000000001</v>
      </c>
      <c r="C69">
        <v>11.744</v>
      </c>
      <c r="D69">
        <v>-3.6520000000000001</v>
      </c>
      <c r="E69" s="4">
        <f t="shared" si="3"/>
        <v>0.23720446869316711</v>
      </c>
      <c r="F69">
        <f t="shared" si="4"/>
        <v>11.744</v>
      </c>
      <c r="G69" s="4">
        <f t="shared" si="5"/>
        <v>0.23720446869316711</v>
      </c>
    </row>
    <row r="70" spans="1:7">
      <c r="A70">
        <v>69</v>
      </c>
      <c r="B70">
        <v>5.0730000000000004</v>
      </c>
      <c r="C70">
        <v>2.738</v>
      </c>
      <c r="D70">
        <v>-2.3340000000000001</v>
      </c>
      <c r="E70" s="4">
        <f t="shared" si="3"/>
        <v>0.4602799132663119</v>
      </c>
      <c r="F70">
        <f t="shared" si="4"/>
        <v>2.738</v>
      </c>
      <c r="G70" s="4">
        <f t="shared" si="5"/>
        <v>0.4602799132663119</v>
      </c>
    </row>
    <row r="71" spans="1:7">
      <c r="A71">
        <v>70</v>
      </c>
      <c r="B71">
        <v>17.271000000000001</v>
      </c>
      <c r="C71">
        <v>11.317</v>
      </c>
      <c r="D71">
        <v>-5.9539999999999997</v>
      </c>
      <c r="E71" s="4">
        <f t="shared" si="3"/>
        <v>0.34473973713160794</v>
      </c>
      <c r="F71">
        <f t="shared" si="4"/>
        <v>11.317</v>
      </c>
      <c r="G71" s="4">
        <f t="shared" si="5"/>
        <v>0.34473973713160794</v>
      </c>
    </row>
    <row r="72" spans="1:7">
      <c r="A72">
        <v>71</v>
      </c>
      <c r="B72">
        <v>0</v>
      </c>
      <c r="C72">
        <v>-0.52600000000000002</v>
      </c>
      <c r="D72">
        <v>-0.52600000000000002</v>
      </c>
      <c r="E72" s="4">
        <f t="shared" si="3"/>
        <v>0</v>
      </c>
      <c r="F72">
        <f t="shared" si="4"/>
        <v>0</v>
      </c>
      <c r="G72" s="4">
        <f t="shared" si="5"/>
        <v>0</v>
      </c>
    </row>
    <row r="73" spans="1:7">
      <c r="A73">
        <v>72</v>
      </c>
      <c r="B73">
        <v>9.3870000000000005</v>
      </c>
      <c r="C73">
        <v>7.1360000000000001</v>
      </c>
      <c r="D73">
        <v>-2.2509999999999999</v>
      </c>
      <c r="E73" s="4">
        <f t="shared" si="3"/>
        <v>0.23979972302119956</v>
      </c>
      <c r="F73">
        <f t="shared" si="4"/>
        <v>7.1360000000000001</v>
      </c>
      <c r="G73" s="4">
        <f t="shared" si="5"/>
        <v>0.23979972302119956</v>
      </c>
    </row>
    <row r="74" spans="1:7">
      <c r="A74">
        <v>73</v>
      </c>
      <c r="B74">
        <v>15.052</v>
      </c>
      <c r="C74">
        <v>10.603</v>
      </c>
      <c r="D74">
        <v>-4.4489999999999998</v>
      </c>
      <c r="E74" s="4">
        <f t="shared" si="3"/>
        <v>0.29557533882540526</v>
      </c>
      <c r="F74">
        <f t="shared" si="4"/>
        <v>10.603</v>
      </c>
      <c r="G74" s="4">
        <f t="shared" si="5"/>
        <v>0.29557533882540526</v>
      </c>
    </row>
    <row r="75" spans="1:7">
      <c r="A75">
        <v>74</v>
      </c>
      <c r="B75">
        <v>25.341000000000001</v>
      </c>
      <c r="C75">
        <v>15.584</v>
      </c>
      <c r="D75">
        <v>-9.7569999999999997</v>
      </c>
      <c r="E75" s="4">
        <f t="shared" si="3"/>
        <v>0.38502821514541657</v>
      </c>
      <c r="F75">
        <f t="shared" si="4"/>
        <v>15.584</v>
      </c>
      <c r="G75" s="4">
        <f t="shared" si="5"/>
        <v>0.38502821514541657</v>
      </c>
    </row>
    <row r="76" spans="1:7">
      <c r="A76">
        <v>75</v>
      </c>
      <c r="B76">
        <v>5.08</v>
      </c>
      <c r="C76">
        <v>3.7080000000000002</v>
      </c>
      <c r="D76">
        <v>-1.371</v>
      </c>
      <c r="E76" s="4">
        <f t="shared" si="3"/>
        <v>0.27007874015748029</v>
      </c>
      <c r="F76">
        <f t="shared" si="4"/>
        <v>3.7080000000000002</v>
      </c>
      <c r="G76" s="4">
        <f t="shared" si="5"/>
        <v>0.27007874015748029</v>
      </c>
    </row>
    <row r="77" spans="1:7">
      <c r="A77">
        <v>76</v>
      </c>
      <c r="B77">
        <v>16.088999999999999</v>
      </c>
      <c r="C77">
        <v>11.865</v>
      </c>
      <c r="D77">
        <v>-4.2240000000000002</v>
      </c>
      <c r="E77" s="4">
        <f t="shared" si="3"/>
        <v>0.26253962334514258</v>
      </c>
      <c r="F77">
        <f t="shared" si="4"/>
        <v>11.865</v>
      </c>
      <c r="G77" s="4">
        <f t="shared" si="5"/>
        <v>0.26253962334514258</v>
      </c>
    </row>
    <row r="78" spans="1:7">
      <c r="A78">
        <v>77</v>
      </c>
      <c r="B78">
        <v>14.42</v>
      </c>
      <c r="C78">
        <v>10.272</v>
      </c>
      <c r="D78">
        <v>-4.149</v>
      </c>
      <c r="E78">
        <f t="shared" si="3"/>
        <v>0.28765603328710121</v>
      </c>
      <c r="F78">
        <f t="shared" si="4"/>
        <v>10.272</v>
      </c>
      <c r="G78" s="4">
        <f t="shared" si="5"/>
        <v>0.28765603328710121</v>
      </c>
    </row>
    <row r="79" spans="1:7">
      <c r="A79">
        <v>78</v>
      </c>
      <c r="B79">
        <v>3.5870000000000002</v>
      </c>
      <c r="C79">
        <v>2.5590000000000002</v>
      </c>
      <c r="D79">
        <v>-1.028</v>
      </c>
      <c r="E79" s="4">
        <f t="shared" si="3"/>
        <v>0.28659046557011431</v>
      </c>
      <c r="F79">
        <f t="shared" si="4"/>
        <v>2.5590000000000002</v>
      </c>
      <c r="G79" s="4">
        <f t="shared" si="5"/>
        <v>0.28659046557011431</v>
      </c>
    </row>
    <row r="80" spans="1:7">
      <c r="A80">
        <v>79</v>
      </c>
      <c r="B80">
        <v>8.1080000000000005</v>
      </c>
      <c r="C80">
        <v>5.093</v>
      </c>
      <c r="D80">
        <v>-3.0139999999999998</v>
      </c>
      <c r="E80" s="4">
        <f t="shared" si="3"/>
        <v>0.37185495806610758</v>
      </c>
      <c r="F80">
        <f t="shared" si="4"/>
        <v>5.093</v>
      </c>
      <c r="G80" s="4">
        <f t="shared" si="5"/>
        <v>0.37185495806610758</v>
      </c>
    </row>
    <row r="81" spans="1:7">
      <c r="A81">
        <v>80</v>
      </c>
      <c r="B81">
        <v>16.675000000000001</v>
      </c>
      <c r="C81">
        <v>13.329000000000001</v>
      </c>
      <c r="D81">
        <v>-3.3460000000000001</v>
      </c>
      <c r="E81" s="4">
        <f t="shared" si="3"/>
        <v>0.20065967016491754</v>
      </c>
      <c r="F81">
        <f t="shared" si="4"/>
        <v>13.329000000000001</v>
      </c>
      <c r="G81" s="4">
        <f t="shared" si="5"/>
        <v>0.20065967016491754</v>
      </c>
    </row>
    <row r="82" spans="1:7">
      <c r="A82">
        <v>81</v>
      </c>
      <c r="B82">
        <v>12.912000000000001</v>
      </c>
      <c r="C82">
        <v>7.3550000000000004</v>
      </c>
      <c r="D82">
        <v>-5.5579999999999998</v>
      </c>
      <c r="E82" s="4">
        <f t="shared" si="3"/>
        <v>0.43037484510532836</v>
      </c>
      <c r="F82">
        <f t="shared" si="4"/>
        <v>7.3550000000000004</v>
      </c>
      <c r="G82" s="4">
        <f t="shared" si="5"/>
        <v>0.43037484510532836</v>
      </c>
    </row>
    <row r="83" spans="1:7">
      <c r="A83">
        <v>82</v>
      </c>
      <c r="B83">
        <v>0</v>
      </c>
      <c r="C83">
        <v>0.184</v>
      </c>
      <c r="D83">
        <v>0.184</v>
      </c>
      <c r="E83" s="4">
        <f t="shared" si="3"/>
        <v>0</v>
      </c>
      <c r="F83">
        <f t="shared" si="4"/>
        <v>0</v>
      </c>
      <c r="G83" s="4">
        <f t="shared" si="5"/>
        <v>0</v>
      </c>
    </row>
    <row r="84" spans="1:7">
      <c r="A84">
        <v>83</v>
      </c>
      <c r="B84">
        <v>3.258</v>
      </c>
      <c r="C84">
        <v>1.6339999999999999</v>
      </c>
      <c r="D84">
        <v>-1.6240000000000001</v>
      </c>
      <c r="E84" s="4">
        <f t="shared" si="3"/>
        <v>0.49846531614487422</v>
      </c>
      <c r="F84">
        <f t="shared" si="4"/>
        <v>1.6339999999999999</v>
      </c>
      <c r="G84" s="4">
        <f t="shared" si="5"/>
        <v>0.49846531614487422</v>
      </c>
    </row>
    <row r="85" spans="1:7">
      <c r="A85">
        <v>84</v>
      </c>
      <c r="B85">
        <v>5.9829999999999997</v>
      </c>
      <c r="C85">
        <v>5.1509999999999998</v>
      </c>
      <c r="D85">
        <v>-0.83199999999999996</v>
      </c>
      <c r="E85" s="4">
        <f t="shared" si="3"/>
        <v>0.1390606719037272</v>
      </c>
      <c r="F85">
        <f t="shared" si="4"/>
        <v>5.1509999999999998</v>
      </c>
      <c r="G85" s="4">
        <f t="shared" si="5"/>
        <v>0.1390606719037272</v>
      </c>
    </row>
    <row r="86" spans="1:7">
      <c r="A86">
        <v>85</v>
      </c>
      <c r="B86">
        <v>11.385</v>
      </c>
      <c r="C86">
        <v>9.1300000000000008</v>
      </c>
      <c r="D86">
        <v>-2.2549999999999999</v>
      </c>
      <c r="E86" s="4">
        <f t="shared" si="3"/>
        <v>0.19806763285024145</v>
      </c>
      <c r="F86">
        <f t="shared" si="4"/>
        <v>9.1300000000000008</v>
      </c>
      <c r="G86" s="4">
        <f t="shared" si="5"/>
        <v>0.19806763285024145</v>
      </c>
    </row>
    <row r="87" spans="1:7">
      <c r="A87">
        <v>86</v>
      </c>
      <c r="B87">
        <v>16.062999999999999</v>
      </c>
      <c r="C87">
        <v>13.497999999999999</v>
      </c>
      <c r="D87">
        <v>-2.5649999999999999</v>
      </c>
      <c r="E87" s="4">
        <f t="shared" si="3"/>
        <v>0.15968374525306603</v>
      </c>
      <c r="F87">
        <f t="shared" si="4"/>
        <v>13.497999999999999</v>
      </c>
      <c r="G87" s="4">
        <f t="shared" si="5"/>
        <v>0.15968374525306603</v>
      </c>
    </row>
    <row r="88" spans="1:7">
      <c r="A88">
        <v>87</v>
      </c>
      <c r="B88">
        <v>9.6880000000000006</v>
      </c>
      <c r="C88">
        <v>6.883</v>
      </c>
      <c r="D88">
        <v>-2.806</v>
      </c>
      <c r="E88" s="4">
        <f t="shared" si="3"/>
        <v>0.28953344343517756</v>
      </c>
      <c r="F88">
        <f t="shared" si="4"/>
        <v>6.883</v>
      </c>
      <c r="G88" s="4">
        <f t="shared" si="5"/>
        <v>0.28953344343517756</v>
      </c>
    </row>
    <row r="89" spans="1:7">
      <c r="A89">
        <v>88</v>
      </c>
      <c r="B89">
        <v>13.129</v>
      </c>
      <c r="C89">
        <v>11.074</v>
      </c>
      <c r="D89">
        <v>-2.0550000000000002</v>
      </c>
      <c r="E89" s="4">
        <f t="shared" si="3"/>
        <v>0.15652372610252113</v>
      </c>
      <c r="F89">
        <f t="shared" si="4"/>
        <v>11.074</v>
      </c>
      <c r="G89" s="4">
        <f t="shared" si="5"/>
        <v>0.15652372610252113</v>
      </c>
    </row>
    <row r="90" spans="1:7">
      <c r="A90">
        <v>89</v>
      </c>
      <c r="B90">
        <v>4.6829999999999998</v>
      </c>
      <c r="C90">
        <v>4.6459999999999999</v>
      </c>
      <c r="D90">
        <v>-3.6999999999999998E-2</v>
      </c>
      <c r="E90" s="4">
        <f t="shared" si="3"/>
        <v>7.9009182148195439E-3</v>
      </c>
      <c r="F90">
        <f t="shared" si="4"/>
        <v>4.6459999999999999</v>
      </c>
      <c r="G90" s="4">
        <f t="shared" si="5"/>
        <v>7.9009182148195439E-3</v>
      </c>
    </row>
    <row r="91" spans="1:7">
      <c r="A91">
        <v>90</v>
      </c>
      <c r="B91">
        <v>3.71</v>
      </c>
      <c r="C91">
        <v>3.4580000000000002</v>
      </c>
      <c r="D91">
        <v>-0.252</v>
      </c>
      <c r="E91" s="4">
        <f t="shared" si="3"/>
        <v>6.7924528301886736E-2</v>
      </c>
      <c r="F91">
        <f t="shared" si="4"/>
        <v>3.4580000000000002</v>
      </c>
      <c r="G91" s="4">
        <f t="shared" si="5"/>
        <v>6.7924528301886736E-2</v>
      </c>
    </row>
    <row r="92" spans="1:7">
      <c r="A92">
        <v>91</v>
      </c>
      <c r="B92">
        <v>9.1850000000000005</v>
      </c>
      <c r="C92">
        <v>10.436999999999999</v>
      </c>
      <c r="D92">
        <v>1.2529999999999999</v>
      </c>
      <c r="E92" s="4">
        <f t="shared" si="3"/>
        <v>-0.13630919978225356</v>
      </c>
      <c r="F92">
        <f t="shared" si="4"/>
        <v>10.436999999999999</v>
      </c>
      <c r="G92" s="4">
        <f t="shared" si="5"/>
        <v>-0.13630919978225356</v>
      </c>
    </row>
    <row r="93" spans="1:7">
      <c r="A93">
        <v>92</v>
      </c>
      <c r="B93">
        <v>4.0209999999999999</v>
      </c>
      <c r="C93">
        <v>3.7050000000000001</v>
      </c>
      <c r="D93">
        <v>-0.317</v>
      </c>
      <c r="E93" s="4">
        <f t="shared" si="3"/>
        <v>7.8587416065655266E-2</v>
      </c>
      <c r="F93">
        <f t="shared" si="4"/>
        <v>3.7050000000000001</v>
      </c>
      <c r="G93" s="4">
        <f t="shared" si="5"/>
        <v>7.8587416065655266E-2</v>
      </c>
    </row>
    <row r="94" spans="1:7">
      <c r="A94">
        <v>93</v>
      </c>
      <c r="B94">
        <v>13.183</v>
      </c>
      <c r="C94">
        <v>13.833</v>
      </c>
      <c r="D94">
        <v>0.65</v>
      </c>
      <c r="E94" s="4">
        <f t="shared" si="3"/>
        <v>-4.9305924296442413E-2</v>
      </c>
      <c r="F94">
        <f t="shared" si="4"/>
        <v>13.833</v>
      </c>
      <c r="G94" s="4">
        <f t="shared" si="5"/>
        <v>-4.9305924296442413E-2</v>
      </c>
    </row>
    <row r="95" spans="1:7">
      <c r="A95">
        <v>94</v>
      </c>
      <c r="B95">
        <v>4.6479999999999997</v>
      </c>
      <c r="C95">
        <v>5.0350000000000001</v>
      </c>
      <c r="D95">
        <v>0.38700000000000001</v>
      </c>
      <c r="E95" s="4">
        <f t="shared" si="3"/>
        <v>-8.3261617900172225E-2</v>
      </c>
      <c r="F95">
        <f t="shared" si="4"/>
        <v>5.0350000000000001</v>
      </c>
      <c r="G95" s="4">
        <f t="shared" si="5"/>
        <v>-8.3261617900172225E-2</v>
      </c>
    </row>
    <row r="96" spans="1:7">
      <c r="A96">
        <v>95</v>
      </c>
      <c r="B96">
        <v>10.304</v>
      </c>
      <c r="C96">
        <v>12.446</v>
      </c>
      <c r="D96">
        <v>2.1419999999999999</v>
      </c>
      <c r="E96" s="4">
        <f t="shared" si="3"/>
        <v>-0.20788043478260865</v>
      </c>
      <c r="F96">
        <f t="shared" si="4"/>
        <v>12.446</v>
      </c>
      <c r="G96" s="4">
        <f t="shared" si="5"/>
        <v>-0.20788043478260865</v>
      </c>
    </row>
    <row r="97" spans="1:7">
      <c r="A97">
        <v>96</v>
      </c>
      <c r="B97">
        <v>13.138999999999999</v>
      </c>
      <c r="C97">
        <v>13.539</v>
      </c>
      <c r="D97">
        <v>0.39900000000000002</v>
      </c>
      <c r="E97" s="4">
        <f t="shared" si="3"/>
        <v>-3.0443717177867445E-2</v>
      </c>
      <c r="F97">
        <f t="shared" si="4"/>
        <v>13.539</v>
      </c>
      <c r="G97" s="4">
        <f t="shared" si="5"/>
        <v>-3.0443717177867445E-2</v>
      </c>
    </row>
    <row r="98" spans="1:7">
      <c r="A98">
        <v>97</v>
      </c>
      <c r="B98">
        <v>8.532</v>
      </c>
      <c r="C98">
        <v>7.2119999999999997</v>
      </c>
      <c r="D98">
        <v>-1.32</v>
      </c>
      <c r="E98" s="4">
        <f t="shared" si="3"/>
        <v>0.15471167369901551</v>
      </c>
      <c r="F98">
        <f t="shared" si="4"/>
        <v>7.2119999999999997</v>
      </c>
      <c r="G98" s="4">
        <f t="shared" si="5"/>
        <v>0.15471167369901551</v>
      </c>
    </row>
    <row r="99" spans="1:7">
      <c r="A99">
        <v>98</v>
      </c>
      <c r="B99">
        <v>13.477</v>
      </c>
      <c r="C99">
        <v>12.244999999999999</v>
      </c>
      <c r="D99">
        <v>-1.232</v>
      </c>
      <c r="E99" s="4">
        <f t="shared" si="3"/>
        <v>9.1415003339022111E-2</v>
      </c>
      <c r="F99">
        <f t="shared" si="4"/>
        <v>12.244999999999999</v>
      </c>
      <c r="G99" s="4">
        <f t="shared" si="5"/>
        <v>9.1415003339022111E-2</v>
      </c>
    </row>
    <row r="100" spans="1:7">
      <c r="A100">
        <v>99</v>
      </c>
      <c r="B100">
        <v>15.146000000000001</v>
      </c>
      <c r="C100">
        <v>10.893000000000001</v>
      </c>
      <c r="D100">
        <v>-4.2530000000000001</v>
      </c>
      <c r="E100" s="4">
        <f t="shared" si="3"/>
        <v>0.2808002112769048</v>
      </c>
      <c r="F100">
        <f t="shared" si="4"/>
        <v>10.893000000000001</v>
      </c>
      <c r="G100" s="4">
        <f t="shared" si="5"/>
        <v>0.2808002112769048</v>
      </c>
    </row>
    <row r="102" spans="1:7">
      <c r="A102" s="5" t="s">
        <v>16</v>
      </c>
      <c r="B102" s="5">
        <f>MIN(B2:B100)</f>
        <v>0</v>
      </c>
      <c r="C102" s="5">
        <f t="shared" ref="C102:G102" si="6">MIN(C2:C100)</f>
        <v>-2.3380000000000001</v>
      </c>
      <c r="D102" s="5">
        <f t="shared" si="6"/>
        <v>-11.791</v>
      </c>
      <c r="E102" s="6">
        <f t="shared" si="6"/>
        <v>-0.20788043478260865</v>
      </c>
      <c r="F102" s="5">
        <f t="shared" si="6"/>
        <v>0</v>
      </c>
      <c r="G102" s="6">
        <f t="shared" si="6"/>
        <v>-0.20788043478260865</v>
      </c>
    </row>
    <row r="103" spans="1:7">
      <c r="A103" s="5" t="s">
        <v>17</v>
      </c>
      <c r="B103" s="5">
        <f>MAX(B2:B100)</f>
        <v>25.341000000000001</v>
      </c>
      <c r="C103" s="5">
        <f t="shared" ref="C103:G103" si="7">MAX(C2:C100)</f>
        <v>16.852</v>
      </c>
      <c r="D103" s="5">
        <f t="shared" si="7"/>
        <v>3.2709999999999999</v>
      </c>
      <c r="E103" s="6">
        <f t="shared" si="7"/>
        <v>0.54297767621726134</v>
      </c>
      <c r="F103" s="5">
        <f t="shared" si="7"/>
        <v>16.852</v>
      </c>
      <c r="G103" s="6">
        <f t="shared" si="7"/>
        <v>0.54297767621726134</v>
      </c>
    </row>
    <row r="104" spans="1:7">
      <c r="A104" s="5" t="s">
        <v>18</v>
      </c>
      <c r="B104" s="5">
        <f>AVERAGE(B2:B100)</f>
        <v>10.035353535353531</v>
      </c>
      <c r="C104" s="5">
        <f t="shared" ref="C104:G104" si="8">AVERAGE(C2:C100)</f>
        <v>7.6295050505050481</v>
      </c>
      <c r="D104" s="5">
        <f t="shared" si="8"/>
        <v>-2.4058686868686867</v>
      </c>
      <c r="E104" s="6">
        <f t="shared" si="8"/>
        <v>0.21216727384555659</v>
      </c>
      <c r="F104" s="5">
        <f t="shared" si="8"/>
        <v>7.5689696969696936</v>
      </c>
      <c r="G104" s="6">
        <f t="shared" si="8"/>
        <v>0.21216727384555659</v>
      </c>
    </row>
    <row r="105" spans="1:7">
      <c r="A105" s="5" t="s">
        <v>19</v>
      </c>
      <c r="B105" s="5">
        <f>MEDIAN(B2:B100)</f>
        <v>9.6880000000000006</v>
      </c>
      <c r="C105" s="5">
        <f t="shared" ref="C105:G105" si="9">MEDIAN(C2:C100)</f>
        <v>7.3550000000000004</v>
      </c>
      <c r="D105" s="5">
        <f t="shared" si="9"/>
        <v>-2.0169999999999999</v>
      </c>
      <c r="E105" s="6">
        <f t="shared" si="9"/>
        <v>0.22553818932468289</v>
      </c>
      <c r="F105" s="5">
        <f t="shared" si="9"/>
        <v>7.3550000000000004</v>
      </c>
      <c r="G105" s="6">
        <f t="shared" si="9"/>
        <v>0.22553818932468289</v>
      </c>
    </row>
    <row r="106" spans="1:7">
      <c r="A106" s="5" t="s">
        <v>20</v>
      </c>
      <c r="B106" s="5">
        <f>STDEV(B2:B100)</f>
        <v>6.0471239298295352</v>
      </c>
      <c r="C106" s="5">
        <f t="shared" ref="C106:G106" si="10">STDEV(C2:C100)</f>
        <v>4.326518745666883</v>
      </c>
      <c r="D106" s="5">
        <f t="shared" si="10"/>
        <v>2.5539194633813445</v>
      </c>
      <c r="E106" s="6">
        <f t="shared" si="10"/>
        <v>0.15699435613267787</v>
      </c>
      <c r="F106" s="5">
        <f t="shared" si="10"/>
        <v>4.4008484396611918</v>
      </c>
      <c r="G106" s="6">
        <f t="shared" si="10"/>
        <v>0.15699435613267787</v>
      </c>
    </row>
    <row r="107" spans="1:7">
      <c r="A107" s="5" t="s">
        <v>21</v>
      </c>
      <c r="B107" s="5"/>
      <c r="C107" s="5">
        <f>CORREL($B2:$B100, C2:C100)</f>
        <v>0.93192823809257241</v>
      </c>
      <c r="D107" s="5"/>
      <c r="E107" s="5"/>
      <c r="F107" s="5">
        <f>CORREL($B2:$B100, F2:F100)</f>
        <v>0.93924843909183098</v>
      </c>
      <c r="G107" s="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58"/>
  <sheetViews>
    <sheetView tabSelected="1" topLeftCell="A121" workbookViewId="0">
      <selection activeCell="A153" sqref="A153:G15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3.45</v>
      </c>
      <c r="C2">
        <v>4.3150000000000004</v>
      </c>
      <c r="D2">
        <v>0.86499999999999999</v>
      </c>
      <c r="E2" s="4">
        <f t="shared" ref="E2:E65" si="0">IF(B2,(B2-C2)/B2,0)</f>
        <v>-0.25072463768115949</v>
      </c>
      <c r="F2">
        <f t="shared" ref="F2:F65" si="1">IF($B2,$C2,0)</f>
        <v>4.3150000000000004</v>
      </c>
      <c r="G2" s="4">
        <f t="shared" ref="G2:G65" si="2">IF($B2,($B2-F2)/$B2,0)</f>
        <v>-0.25072463768115949</v>
      </c>
    </row>
    <row r="3" spans="1:7">
      <c r="A3">
        <v>2</v>
      </c>
      <c r="B3">
        <v>9.06</v>
      </c>
      <c r="C3">
        <v>9.7289999999999992</v>
      </c>
      <c r="D3">
        <v>0.66900000000000004</v>
      </c>
      <c r="E3" s="4">
        <f t="shared" si="0"/>
        <v>-7.3841059602648862E-2</v>
      </c>
      <c r="F3">
        <f t="shared" si="1"/>
        <v>9.7289999999999992</v>
      </c>
      <c r="G3" s="4">
        <f t="shared" si="2"/>
        <v>-7.3841059602648862E-2</v>
      </c>
    </row>
    <row r="4" spans="1:7">
      <c r="A4">
        <v>3</v>
      </c>
      <c r="B4">
        <v>4.4850000000000003</v>
      </c>
      <c r="C4">
        <v>2.395</v>
      </c>
      <c r="D4">
        <v>-2.089</v>
      </c>
      <c r="E4" s="4">
        <f t="shared" si="0"/>
        <v>0.46599777034559647</v>
      </c>
      <c r="F4">
        <f t="shared" si="1"/>
        <v>2.395</v>
      </c>
      <c r="G4" s="4">
        <f t="shared" si="2"/>
        <v>0.46599777034559647</v>
      </c>
    </row>
    <row r="5" spans="1:7">
      <c r="A5">
        <v>4</v>
      </c>
      <c r="B5">
        <v>10.052</v>
      </c>
      <c r="C5">
        <v>11.545999999999999</v>
      </c>
      <c r="D5">
        <v>1.494</v>
      </c>
      <c r="E5" s="4">
        <f t="shared" si="0"/>
        <v>-0.14862713887783524</v>
      </c>
      <c r="F5">
        <f t="shared" si="1"/>
        <v>11.545999999999999</v>
      </c>
      <c r="G5" s="4">
        <f t="shared" si="2"/>
        <v>-0.14862713887783524</v>
      </c>
    </row>
    <row r="6" spans="1:7">
      <c r="A6">
        <v>5</v>
      </c>
      <c r="B6">
        <v>3.4449999999999998</v>
      </c>
      <c r="C6">
        <v>2.198</v>
      </c>
      <c r="D6">
        <v>-1.2470000000000001</v>
      </c>
      <c r="E6" s="4">
        <f t="shared" si="0"/>
        <v>0.36197387518142232</v>
      </c>
      <c r="F6">
        <f t="shared" si="1"/>
        <v>2.198</v>
      </c>
      <c r="G6" s="4">
        <f t="shared" si="2"/>
        <v>0.36197387518142232</v>
      </c>
    </row>
    <row r="7" spans="1:7">
      <c r="A7">
        <v>6</v>
      </c>
      <c r="B7">
        <v>14.891999999999999</v>
      </c>
      <c r="C7">
        <v>14.16</v>
      </c>
      <c r="D7">
        <v>-0.73199999999999998</v>
      </c>
      <c r="E7" s="4">
        <f t="shared" si="0"/>
        <v>4.9153908138597859E-2</v>
      </c>
      <c r="F7">
        <f t="shared" si="1"/>
        <v>14.16</v>
      </c>
      <c r="G7" s="4">
        <f t="shared" si="2"/>
        <v>4.9153908138597859E-2</v>
      </c>
    </row>
    <row r="8" spans="1:7">
      <c r="A8">
        <v>7</v>
      </c>
      <c r="B8">
        <v>27.724</v>
      </c>
      <c r="C8">
        <v>17.463999999999999</v>
      </c>
      <c r="D8">
        <v>-10.26</v>
      </c>
      <c r="E8" s="4">
        <f t="shared" si="0"/>
        <v>0.37007646804212962</v>
      </c>
      <c r="F8">
        <f t="shared" si="1"/>
        <v>17.463999999999999</v>
      </c>
      <c r="G8" s="4">
        <f t="shared" si="2"/>
        <v>0.37007646804212962</v>
      </c>
    </row>
    <row r="9" spans="1:7">
      <c r="A9">
        <v>8</v>
      </c>
      <c r="B9">
        <v>3.379</v>
      </c>
      <c r="C9">
        <v>3.2519999999999998</v>
      </c>
      <c r="D9">
        <v>-0.127</v>
      </c>
      <c r="E9" s="4">
        <f t="shared" si="0"/>
        <v>3.7585084344480685E-2</v>
      </c>
      <c r="F9">
        <f t="shared" si="1"/>
        <v>3.2519999999999998</v>
      </c>
      <c r="G9" s="4">
        <f t="shared" si="2"/>
        <v>3.7585084344480685E-2</v>
      </c>
    </row>
    <row r="10" spans="1:7">
      <c r="A10">
        <v>9</v>
      </c>
      <c r="B10">
        <v>7.84</v>
      </c>
      <c r="C10">
        <v>8.2390000000000008</v>
      </c>
      <c r="D10">
        <v>0.39900000000000002</v>
      </c>
      <c r="E10" s="4">
        <f t="shared" si="0"/>
        <v>-5.089285714285726E-2</v>
      </c>
      <c r="F10">
        <f t="shared" si="1"/>
        <v>8.2390000000000008</v>
      </c>
      <c r="G10" s="4">
        <f t="shared" si="2"/>
        <v>-5.089285714285726E-2</v>
      </c>
    </row>
    <row r="11" spans="1:7">
      <c r="A11">
        <v>10</v>
      </c>
      <c r="B11">
        <v>10.659000000000001</v>
      </c>
      <c r="C11">
        <v>12.5</v>
      </c>
      <c r="D11">
        <v>1.8420000000000001</v>
      </c>
      <c r="E11" s="4">
        <f t="shared" si="0"/>
        <v>-0.17271789098414478</v>
      </c>
      <c r="F11">
        <f t="shared" si="1"/>
        <v>12.5</v>
      </c>
      <c r="G11" s="4">
        <f t="shared" si="2"/>
        <v>-0.17271789098414478</v>
      </c>
    </row>
    <row r="12" spans="1:7">
      <c r="A12">
        <v>11</v>
      </c>
      <c r="B12">
        <v>2.734</v>
      </c>
      <c r="C12">
        <v>2.2669999999999999</v>
      </c>
      <c r="D12">
        <v>-0.46700000000000003</v>
      </c>
      <c r="E12" s="4">
        <f t="shared" si="0"/>
        <v>0.17081199707388445</v>
      </c>
      <c r="F12">
        <f t="shared" si="1"/>
        <v>2.2669999999999999</v>
      </c>
      <c r="G12" s="4">
        <f t="shared" si="2"/>
        <v>0.17081199707388445</v>
      </c>
    </row>
    <row r="13" spans="1:7">
      <c r="A13">
        <v>12</v>
      </c>
      <c r="B13">
        <v>19.155000000000001</v>
      </c>
      <c r="C13">
        <v>15.651</v>
      </c>
      <c r="D13">
        <v>-3.5030000000000001</v>
      </c>
      <c r="E13" s="4">
        <f t="shared" si="0"/>
        <v>0.18292873923257641</v>
      </c>
      <c r="F13">
        <f t="shared" si="1"/>
        <v>15.651</v>
      </c>
      <c r="G13" s="4">
        <f t="shared" si="2"/>
        <v>0.18292873923257641</v>
      </c>
    </row>
    <row r="14" spans="1:7">
      <c r="A14">
        <v>13</v>
      </c>
      <c r="B14">
        <v>29.577999999999999</v>
      </c>
      <c r="C14">
        <v>18.513999999999999</v>
      </c>
      <c r="D14">
        <v>-11.064</v>
      </c>
      <c r="E14" s="4">
        <f t="shared" si="0"/>
        <v>0.37406180269118938</v>
      </c>
      <c r="F14">
        <f t="shared" si="1"/>
        <v>18.513999999999999</v>
      </c>
      <c r="G14" s="4">
        <f t="shared" si="2"/>
        <v>0.37406180269118938</v>
      </c>
    </row>
    <row r="15" spans="1:7">
      <c r="A15">
        <v>14</v>
      </c>
      <c r="B15">
        <v>13.528</v>
      </c>
      <c r="C15">
        <v>14.288</v>
      </c>
      <c r="D15">
        <v>0.76100000000000001</v>
      </c>
      <c r="E15" s="4">
        <f t="shared" si="0"/>
        <v>-5.6179775280898861E-2</v>
      </c>
      <c r="F15">
        <f t="shared" si="1"/>
        <v>14.288</v>
      </c>
      <c r="G15" s="4">
        <f t="shared" si="2"/>
        <v>-5.6179775280898861E-2</v>
      </c>
    </row>
    <row r="16" spans="1:7">
      <c r="A16">
        <v>15</v>
      </c>
      <c r="B16">
        <v>11.294</v>
      </c>
      <c r="C16">
        <v>11.653</v>
      </c>
      <c r="D16">
        <v>0.35899999999999999</v>
      </c>
      <c r="E16" s="4">
        <f t="shared" si="0"/>
        <v>-3.1786789445723392E-2</v>
      </c>
      <c r="F16">
        <f t="shared" si="1"/>
        <v>11.653</v>
      </c>
      <c r="G16" s="4">
        <f t="shared" si="2"/>
        <v>-3.1786789445723392E-2</v>
      </c>
    </row>
    <row r="17" spans="1:7">
      <c r="A17">
        <v>1</v>
      </c>
      <c r="B17">
        <v>0</v>
      </c>
      <c r="C17">
        <v>-2.4209999999999998</v>
      </c>
      <c r="D17">
        <v>-2.4209999999999998</v>
      </c>
      <c r="E17" s="4">
        <f t="shared" si="0"/>
        <v>0</v>
      </c>
      <c r="F17">
        <f t="shared" si="1"/>
        <v>0</v>
      </c>
      <c r="G17" s="4">
        <f t="shared" si="2"/>
        <v>0</v>
      </c>
    </row>
    <row r="18" spans="1:7">
      <c r="A18">
        <v>2</v>
      </c>
      <c r="B18">
        <v>20.154</v>
      </c>
      <c r="C18">
        <v>17.135999999999999</v>
      </c>
      <c r="D18">
        <v>-3.0179999999999998</v>
      </c>
      <c r="E18" s="4">
        <f t="shared" si="0"/>
        <v>0.14974694849657641</v>
      </c>
      <c r="F18">
        <f t="shared" si="1"/>
        <v>17.135999999999999</v>
      </c>
      <c r="G18" s="4">
        <f t="shared" si="2"/>
        <v>0.14974694849657641</v>
      </c>
    </row>
    <row r="19" spans="1:7">
      <c r="A19">
        <v>3</v>
      </c>
      <c r="B19">
        <v>5.5250000000000004</v>
      </c>
      <c r="C19">
        <v>5.5019999999999998</v>
      </c>
      <c r="D19">
        <v>-2.4E-2</v>
      </c>
      <c r="E19" s="4">
        <f t="shared" si="0"/>
        <v>4.1628959276019135E-3</v>
      </c>
      <c r="F19">
        <f t="shared" si="1"/>
        <v>5.5019999999999998</v>
      </c>
      <c r="G19" s="4">
        <f t="shared" si="2"/>
        <v>4.1628959276019135E-3</v>
      </c>
    </row>
    <row r="20" spans="1:7">
      <c r="A20">
        <v>4</v>
      </c>
      <c r="B20">
        <v>2.2930000000000001</v>
      </c>
      <c r="C20">
        <v>3.298</v>
      </c>
      <c r="D20">
        <v>1.0049999999999999</v>
      </c>
      <c r="E20" s="4">
        <f t="shared" si="0"/>
        <v>-0.4382904491931966</v>
      </c>
      <c r="F20">
        <f t="shared" si="1"/>
        <v>3.298</v>
      </c>
      <c r="G20" s="4">
        <f t="shared" si="2"/>
        <v>-0.4382904491931966</v>
      </c>
    </row>
    <row r="21" spans="1:7">
      <c r="A21">
        <v>5</v>
      </c>
      <c r="B21">
        <v>8.2729999999999997</v>
      </c>
      <c r="C21">
        <v>6.1890000000000001</v>
      </c>
      <c r="D21">
        <v>-2.0840000000000001</v>
      </c>
      <c r="E21" s="4">
        <f t="shared" si="0"/>
        <v>0.25190378339175629</v>
      </c>
      <c r="F21">
        <f t="shared" si="1"/>
        <v>6.1890000000000001</v>
      </c>
      <c r="G21" s="4">
        <f t="shared" si="2"/>
        <v>0.25190378339175629</v>
      </c>
    </row>
    <row r="22" spans="1:7">
      <c r="A22">
        <v>6</v>
      </c>
      <c r="B22">
        <v>11.449</v>
      </c>
      <c r="C22">
        <v>15.587999999999999</v>
      </c>
      <c r="D22">
        <v>4.1390000000000002</v>
      </c>
      <c r="E22" s="4">
        <f t="shared" si="0"/>
        <v>-0.36151628963228222</v>
      </c>
      <c r="F22">
        <f t="shared" si="1"/>
        <v>15.587999999999999</v>
      </c>
      <c r="G22" s="4">
        <f t="shared" si="2"/>
        <v>-0.36151628963228222</v>
      </c>
    </row>
    <row r="23" spans="1:7">
      <c r="A23">
        <v>7</v>
      </c>
      <c r="B23">
        <v>13.363</v>
      </c>
      <c r="C23">
        <v>10.093999999999999</v>
      </c>
      <c r="D23">
        <v>-3.2690000000000001</v>
      </c>
      <c r="E23" s="4">
        <f t="shared" si="0"/>
        <v>0.24463069669984286</v>
      </c>
      <c r="F23">
        <f t="shared" si="1"/>
        <v>10.093999999999999</v>
      </c>
      <c r="G23" s="4">
        <f t="shared" si="2"/>
        <v>0.24463069669984286</v>
      </c>
    </row>
    <row r="24" spans="1:7">
      <c r="A24">
        <v>8</v>
      </c>
      <c r="B24">
        <v>3.3820000000000001</v>
      </c>
      <c r="C24">
        <v>3.5190000000000001</v>
      </c>
      <c r="D24">
        <v>0.13700000000000001</v>
      </c>
      <c r="E24" s="4">
        <f t="shared" si="0"/>
        <v>-4.0508574807806036E-2</v>
      </c>
      <c r="F24">
        <f t="shared" si="1"/>
        <v>3.5190000000000001</v>
      </c>
      <c r="G24" s="4">
        <f t="shared" si="2"/>
        <v>-4.0508574807806036E-2</v>
      </c>
    </row>
    <row r="25" spans="1:7">
      <c r="A25">
        <v>9</v>
      </c>
      <c r="B25">
        <v>4.7439999999999998</v>
      </c>
      <c r="C25">
        <v>4.3860000000000001</v>
      </c>
      <c r="D25">
        <v>-0.35799999999999998</v>
      </c>
      <c r="E25" s="4">
        <f t="shared" si="0"/>
        <v>7.5463743676222522E-2</v>
      </c>
      <c r="F25">
        <f t="shared" si="1"/>
        <v>4.3860000000000001</v>
      </c>
      <c r="G25" s="4">
        <f t="shared" si="2"/>
        <v>7.5463743676222522E-2</v>
      </c>
    </row>
    <row r="26" spans="1:7">
      <c r="A26">
        <v>10</v>
      </c>
      <c r="B26">
        <v>9.3330000000000002</v>
      </c>
      <c r="C26">
        <v>7.016</v>
      </c>
      <c r="D26">
        <v>-2.3170000000000002</v>
      </c>
      <c r="E26" s="4">
        <f t="shared" si="0"/>
        <v>0.24825886638808531</v>
      </c>
      <c r="F26">
        <f t="shared" si="1"/>
        <v>7.016</v>
      </c>
      <c r="G26" s="4">
        <f t="shared" si="2"/>
        <v>0.24825886638808531</v>
      </c>
    </row>
    <row r="27" spans="1:7">
      <c r="A27">
        <v>11</v>
      </c>
      <c r="B27">
        <v>11.345000000000001</v>
      </c>
      <c r="C27">
        <v>10.065</v>
      </c>
      <c r="D27">
        <v>-1.28</v>
      </c>
      <c r="E27" s="4">
        <f t="shared" si="0"/>
        <v>0.11282503305420899</v>
      </c>
      <c r="F27">
        <f t="shared" si="1"/>
        <v>10.065</v>
      </c>
      <c r="G27" s="4">
        <f t="shared" si="2"/>
        <v>0.11282503305420899</v>
      </c>
    </row>
    <row r="28" spans="1:7">
      <c r="A28">
        <v>12</v>
      </c>
      <c r="B28">
        <v>14.63</v>
      </c>
      <c r="C28">
        <v>13.939</v>
      </c>
      <c r="D28">
        <v>-0.69</v>
      </c>
      <c r="E28" s="4">
        <f t="shared" si="0"/>
        <v>4.7231715652768333E-2</v>
      </c>
      <c r="F28">
        <f t="shared" si="1"/>
        <v>13.939</v>
      </c>
      <c r="G28" s="4">
        <f t="shared" si="2"/>
        <v>4.7231715652768333E-2</v>
      </c>
    </row>
    <row r="29" spans="1:7">
      <c r="A29">
        <v>13</v>
      </c>
      <c r="B29">
        <v>7.6859999999999999</v>
      </c>
      <c r="C29">
        <v>7.9139999999999997</v>
      </c>
      <c r="D29">
        <v>0.22800000000000001</v>
      </c>
      <c r="E29" s="4">
        <f t="shared" si="0"/>
        <v>-2.966432474629193E-2</v>
      </c>
      <c r="F29">
        <f t="shared" si="1"/>
        <v>7.9139999999999997</v>
      </c>
      <c r="G29" s="4">
        <f t="shared" si="2"/>
        <v>-2.966432474629193E-2</v>
      </c>
    </row>
    <row r="30" spans="1:7">
      <c r="A30">
        <v>14</v>
      </c>
      <c r="B30">
        <v>12.443</v>
      </c>
      <c r="C30">
        <v>12.448</v>
      </c>
      <c r="D30">
        <v>5.0000000000000001E-3</v>
      </c>
      <c r="E30" s="4">
        <f t="shared" si="0"/>
        <v>-4.0183235554133099E-4</v>
      </c>
      <c r="F30">
        <f t="shared" si="1"/>
        <v>12.448</v>
      </c>
      <c r="G30" s="4">
        <f t="shared" si="2"/>
        <v>-4.0183235554133099E-4</v>
      </c>
    </row>
    <row r="31" spans="1:7">
      <c r="A31">
        <v>15</v>
      </c>
      <c r="B31">
        <v>6.5650000000000004</v>
      </c>
      <c r="C31">
        <v>8.2040000000000006</v>
      </c>
      <c r="D31">
        <v>1.639</v>
      </c>
      <c r="E31" s="4">
        <f t="shared" si="0"/>
        <v>-0.24965727341964969</v>
      </c>
      <c r="F31">
        <f t="shared" si="1"/>
        <v>8.2040000000000006</v>
      </c>
      <c r="G31" s="4">
        <f t="shared" si="2"/>
        <v>-0.24965727341964969</v>
      </c>
    </row>
    <row r="32" spans="1:7">
      <c r="A32">
        <v>1</v>
      </c>
      <c r="B32">
        <v>0</v>
      </c>
      <c r="C32">
        <v>1.079</v>
      </c>
      <c r="D32">
        <v>1.079</v>
      </c>
      <c r="E32" s="4">
        <f t="shared" si="0"/>
        <v>0</v>
      </c>
      <c r="F32">
        <f t="shared" si="1"/>
        <v>0</v>
      </c>
      <c r="G32" s="4">
        <f t="shared" si="2"/>
        <v>0</v>
      </c>
    </row>
    <row r="33" spans="1:7">
      <c r="A33">
        <v>2</v>
      </c>
      <c r="B33">
        <v>5.33</v>
      </c>
      <c r="C33">
        <v>5.9660000000000002</v>
      </c>
      <c r="D33">
        <v>0.63600000000000001</v>
      </c>
      <c r="E33" s="4">
        <f t="shared" si="0"/>
        <v>-0.11932457786116325</v>
      </c>
      <c r="F33">
        <f t="shared" si="1"/>
        <v>5.9660000000000002</v>
      </c>
      <c r="G33" s="4">
        <f t="shared" si="2"/>
        <v>-0.11932457786116325</v>
      </c>
    </row>
    <row r="34" spans="1:7">
      <c r="A34">
        <v>3</v>
      </c>
      <c r="B34">
        <v>9.7620000000000005</v>
      </c>
      <c r="C34">
        <v>10.253</v>
      </c>
      <c r="D34">
        <v>0.49099999999999999</v>
      </c>
      <c r="E34" s="4">
        <f t="shared" si="0"/>
        <v>-5.029707027248511E-2</v>
      </c>
      <c r="F34">
        <f t="shared" si="1"/>
        <v>10.253</v>
      </c>
      <c r="G34" s="4">
        <f t="shared" si="2"/>
        <v>-5.029707027248511E-2</v>
      </c>
    </row>
    <row r="35" spans="1:7">
      <c r="A35">
        <v>4</v>
      </c>
      <c r="B35">
        <v>7.5369999999999999</v>
      </c>
      <c r="C35">
        <v>9.6910000000000007</v>
      </c>
      <c r="D35">
        <v>2.153</v>
      </c>
      <c r="E35" s="4">
        <f t="shared" si="0"/>
        <v>-0.28579010216266432</v>
      </c>
      <c r="F35">
        <f t="shared" si="1"/>
        <v>9.6910000000000007</v>
      </c>
      <c r="G35" s="4">
        <f t="shared" si="2"/>
        <v>-0.28579010216266432</v>
      </c>
    </row>
    <row r="36" spans="1:7">
      <c r="A36">
        <v>5</v>
      </c>
      <c r="B36">
        <v>13.451000000000001</v>
      </c>
      <c r="C36">
        <v>9.2780000000000005</v>
      </c>
      <c r="D36">
        <v>-4.173</v>
      </c>
      <c r="E36" s="4">
        <f t="shared" si="0"/>
        <v>0.31023715708869226</v>
      </c>
      <c r="F36">
        <f t="shared" si="1"/>
        <v>9.2780000000000005</v>
      </c>
      <c r="G36" s="4">
        <f t="shared" si="2"/>
        <v>0.31023715708869226</v>
      </c>
    </row>
    <row r="37" spans="1:7">
      <c r="A37">
        <v>6</v>
      </c>
      <c r="B37">
        <v>12.56</v>
      </c>
      <c r="C37">
        <v>9.8309999999999995</v>
      </c>
      <c r="D37">
        <v>-2.7290000000000001</v>
      </c>
      <c r="E37" s="4">
        <f t="shared" si="0"/>
        <v>0.21727707006369434</v>
      </c>
      <c r="F37">
        <f t="shared" si="1"/>
        <v>9.8309999999999995</v>
      </c>
      <c r="G37" s="4">
        <f t="shared" si="2"/>
        <v>0.21727707006369434</v>
      </c>
    </row>
    <row r="38" spans="1:7">
      <c r="A38">
        <v>7</v>
      </c>
      <c r="B38">
        <v>9.3379999999999992</v>
      </c>
      <c r="C38">
        <v>8.9930000000000003</v>
      </c>
      <c r="D38">
        <v>-0.34499999999999997</v>
      </c>
      <c r="E38" s="4">
        <f t="shared" si="0"/>
        <v>3.6945812807881652E-2</v>
      </c>
      <c r="F38">
        <f t="shared" si="1"/>
        <v>8.9930000000000003</v>
      </c>
      <c r="G38" s="4">
        <f t="shared" si="2"/>
        <v>3.6945812807881652E-2</v>
      </c>
    </row>
    <row r="39" spans="1:7">
      <c r="A39">
        <v>8</v>
      </c>
      <c r="B39">
        <v>0</v>
      </c>
      <c r="C39">
        <v>-2.8410000000000002</v>
      </c>
      <c r="D39">
        <v>-2.8410000000000002</v>
      </c>
      <c r="E39" s="4">
        <f t="shared" si="0"/>
        <v>0</v>
      </c>
      <c r="F39">
        <f t="shared" si="1"/>
        <v>0</v>
      </c>
      <c r="G39" s="4">
        <f t="shared" si="2"/>
        <v>0</v>
      </c>
    </row>
    <row r="40" spans="1:7">
      <c r="A40">
        <v>9</v>
      </c>
      <c r="B40">
        <v>6.7370000000000001</v>
      </c>
      <c r="C40">
        <v>7.6150000000000002</v>
      </c>
      <c r="D40">
        <v>0.877</v>
      </c>
      <c r="E40" s="4">
        <f t="shared" si="0"/>
        <v>-0.13032507050616002</v>
      </c>
      <c r="F40">
        <f t="shared" si="1"/>
        <v>7.6150000000000002</v>
      </c>
      <c r="G40" s="4">
        <f t="shared" si="2"/>
        <v>-0.13032507050616002</v>
      </c>
    </row>
    <row r="41" spans="1:7">
      <c r="A41">
        <v>10</v>
      </c>
      <c r="B41">
        <v>11.377000000000001</v>
      </c>
      <c r="C41">
        <v>12.978999999999999</v>
      </c>
      <c r="D41">
        <v>1.6020000000000001</v>
      </c>
      <c r="E41" s="4">
        <f t="shared" si="0"/>
        <v>-0.14081040696141325</v>
      </c>
      <c r="F41">
        <f t="shared" si="1"/>
        <v>12.978999999999999</v>
      </c>
      <c r="G41" s="4">
        <f t="shared" si="2"/>
        <v>-0.14081040696141325</v>
      </c>
    </row>
    <row r="42" spans="1:7">
      <c r="A42">
        <v>11</v>
      </c>
      <c r="B42">
        <v>17.695</v>
      </c>
      <c r="C42">
        <v>14.593</v>
      </c>
      <c r="D42">
        <v>-3.1019999999999999</v>
      </c>
      <c r="E42" s="4">
        <f t="shared" si="0"/>
        <v>0.17530375812376378</v>
      </c>
      <c r="F42">
        <f t="shared" si="1"/>
        <v>14.593</v>
      </c>
      <c r="G42" s="4">
        <f t="shared" si="2"/>
        <v>0.17530375812376378</v>
      </c>
    </row>
    <row r="43" spans="1:7">
      <c r="A43">
        <v>12</v>
      </c>
      <c r="B43">
        <v>12.567</v>
      </c>
      <c r="C43">
        <v>11.808999999999999</v>
      </c>
      <c r="D43">
        <v>-0.75900000000000001</v>
      </c>
      <c r="E43" s="4">
        <f t="shared" si="0"/>
        <v>6.0316702474735487E-2</v>
      </c>
      <c r="F43">
        <f t="shared" si="1"/>
        <v>11.808999999999999</v>
      </c>
      <c r="G43" s="4">
        <f t="shared" si="2"/>
        <v>6.0316702474735487E-2</v>
      </c>
    </row>
    <row r="44" spans="1:7">
      <c r="A44">
        <v>13</v>
      </c>
      <c r="B44">
        <v>12.393000000000001</v>
      </c>
      <c r="C44">
        <v>11.151</v>
      </c>
      <c r="D44">
        <v>-1.242</v>
      </c>
      <c r="E44" s="4">
        <f t="shared" si="0"/>
        <v>0.10021786492374735</v>
      </c>
      <c r="F44">
        <f t="shared" si="1"/>
        <v>11.151</v>
      </c>
      <c r="G44" s="4">
        <f t="shared" si="2"/>
        <v>0.10021786492374735</v>
      </c>
    </row>
    <row r="45" spans="1:7">
      <c r="A45">
        <v>14</v>
      </c>
      <c r="B45">
        <v>10.244</v>
      </c>
      <c r="C45">
        <v>8.0839999999999996</v>
      </c>
      <c r="D45">
        <v>-2.16</v>
      </c>
      <c r="E45" s="4">
        <f t="shared" si="0"/>
        <v>0.21085513471300274</v>
      </c>
      <c r="F45">
        <f t="shared" si="1"/>
        <v>8.0839999999999996</v>
      </c>
      <c r="G45" s="4">
        <f t="shared" si="2"/>
        <v>0.21085513471300274</v>
      </c>
    </row>
    <row r="46" spans="1:7">
      <c r="A46">
        <v>15</v>
      </c>
      <c r="B46">
        <v>2.6360000000000001</v>
      </c>
      <c r="C46">
        <v>0.63900000000000001</v>
      </c>
      <c r="D46">
        <v>-1.9970000000000001</v>
      </c>
      <c r="E46" s="4">
        <f t="shared" si="0"/>
        <v>0.75758725341426403</v>
      </c>
      <c r="F46">
        <f t="shared" si="1"/>
        <v>0.63900000000000001</v>
      </c>
      <c r="G46" s="4">
        <f t="shared" si="2"/>
        <v>0.75758725341426403</v>
      </c>
    </row>
    <row r="47" spans="1:7">
      <c r="A47">
        <v>1</v>
      </c>
      <c r="B47">
        <v>4.5810000000000004</v>
      </c>
      <c r="C47">
        <v>5.5</v>
      </c>
      <c r="D47">
        <v>0.91900000000000004</v>
      </c>
      <c r="E47" s="4">
        <f t="shared" si="0"/>
        <v>-0.20061122025758557</v>
      </c>
      <c r="F47">
        <f t="shared" si="1"/>
        <v>5.5</v>
      </c>
      <c r="G47" s="4">
        <f t="shared" si="2"/>
        <v>-0.20061122025758557</v>
      </c>
    </row>
    <row r="48" spans="1:7">
      <c r="A48">
        <v>2</v>
      </c>
      <c r="B48">
        <v>4.2</v>
      </c>
      <c r="C48">
        <v>5.4349999999999996</v>
      </c>
      <c r="D48">
        <v>1.2350000000000001</v>
      </c>
      <c r="E48" s="4">
        <f t="shared" si="0"/>
        <v>-0.29404761904761889</v>
      </c>
      <c r="F48">
        <f t="shared" si="1"/>
        <v>5.4349999999999996</v>
      </c>
      <c r="G48" s="4">
        <f t="shared" si="2"/>
        <v>-0.29404761904761889</v>
      </c>
    </row>
    <row r="49" spans="1:7">
      <c r="A49">
        <v>3</v>
      </c>
      <c r="B49">
        <v>2.871</v>
      </c>
      <c r="C49">
        <v>3.4590000000000001</v>
      </c>
      <c r="D49">
        <v>0.58699999999999997</v>
      </c>
      <c r="E49" s="4">
        <f t="shared" si="0"/>
        <v>-0.20480668756530829</v>
      </c>
      <c r="F49">
        <f t="shared" si="1"/>
        <v>3.4590000000000001</v>
      </c>
      <c r="G49" s="4">
        <f t="shared" si="2"/>
        <v>-0.20480668756530829</v>
      </c>
    </row>
    <row r="50" spans="1:7">
      <c r="A50">
        <v>4</v>
      </c>
      <c r="B50">
        <v>12.997</v>
      </c>
      <c r="C50">
        <v>12.91</v>
      </c>
      <c r="D50">
        <v>-8.6999999999999994E-2</v>
      </c>
      <c r="E50" s="4">
        <f t="shared" si="0"/>
        <v>6.693852427483246E-3</v>
      </c>
      <c r="F50">
        <f t="shared" si="1"/>
        <v>12.91</v>
      </c>
      <c r="G50" s="4">
        <f t="shared" si="2"/>
        <v>6.693852427483246E-3</v>
      </c>
    </row>
    <row r="51" spans="1:7">
      <c r="A51">
        <v>5</v>
      </c>
      <c r="B51">
        <v>0</v>
      </c>
      <c r="C51">
        <v>1.1160000000000001</v>
      </c>
      <c r="D51">
        <v>1.1160000000000001</v>
      </c>
      <c r="E51" s="4">
        <f t="shared" si="0"/>
        <v>0</v>
      </c>
      <c r="F51">
        <f t="shared" si="1"/>
        <v>0</v>
      </c>
      <c r="G51" s="4">
        <f t="shared" si="2"/>
        <v>0</v>
      </c>
    </row>
    <row r="52" spans="1:7">
      <c r="A52">
        <v>6</v>
      </c>
      <c r="B52">
        <v>4.4829999999999997</v>
      </c>
      <c r="C52">
        <v>3.077</v>
      </c>
      <c r="D52">
        <v>-1.405</v>
      </c>
      <c r="E52" s="4">
        <f t="shared" si="0"/>
        <v>0.31362926611643982</v>
      </c>
      <c r="F52">
        <f t="shared" si="1"/>
        <v>3.077</v>
      </c>
      <c r="G52" s="4">
        <f t="shared" si="2"/>
        <v>0.31362926611643982</v>
      </c>
    </row>
    <row r="53" spans="1:7">
      <c r="A53">
        <v>7</v>
      </c>
      <c r="B53">
        <v>15.936999999999999</v>
      </c>
      <c r="C53">
        <v>12.298999999999999</v>
      </c>
      <c r="D53">
        <v>-3.637</v>
      </c>
      <c r="E53" s="4">
        <f t="shared" si="0"/>
        <v>0.22827382819853173</v>
      </c>
      <c r="F53">
        <f t="shared" si="1"/>
        <v>12.298999999999999</v>
      </c>
      <c r="G53" s="4">
        <f t="shared" si="2"/>
        <v>0.22827382819853173</v>
      </c>
    </row>
    <row r="54" spans="1:7">
      <c r="A54">
        <v>8</v>
      </c>
      <c r="B54">
        <v>19.384</v>
      </c>
      <c r="C54">
        <v>14.542</v>
      </c>
      <c r="D54">
        <v>-4.8419999999999996</v>
      </c>
      <c r="E54" s="4">
        <f t="shared" si="0"/>
        <v>0.24979364424267439</v>
      </c>
      <c r="F54">
        <f t="shared" si="1"/>
        <v>14.542</v>
      </c>
      <c r="G54" s="4">
        <f t="shared" si="2"/>
        <v>0.24979364424267439</v>
      </c>
    </row>
    <row r="55" spans="1:7">
      <c r="A55">
        <v>9</v>
      </c>
      <c r="B55">
        <v>3.7130000000000001</v>
      </c>
      <c r="C55">
        <v>4.1070000000000002</v>
      </c>
      <c r="D55">
        <v>0.39300000000000002</v>
      </c>
      <c r="E55" s="4">
        <f t="shared" si="0"/>
        <v>-0.10611365472663617</v>
      </c>
      <c r="F55">
        <f t="shared" si="1"/>
        <v>4.1070000000000002</v>
      </c>
      <c r="G55" s="4">
        <f t="shared" si="2"/>
        <v>-0.10611365472663617</v>
      </c>
    </row>
    <row r="56" spans="1:7">
      <c r="A56">
        <v>10</v>
      </c>
      <c r="B56">
        <v>0</v>
      </c>
      <c r="C56">
        <v>2.028</v>
      </c>
      <c r="D56">
        <v>2.028</v>
      </c>
      <c r="E56" s="4">
        <f t="shared" si="0"/>
        <v>0</v>
      </c>
      <c r="F56">
        <f t="shared" si="1"/>
        <v>0</v>
      </c>
      <c r="G56" s="4">
        <f t="shared" si="2"/>
        <v>0</v>
      </c>
    </row>
    <row r="57" spans="1:7">
      <c r="A57">
        <v>11</v>
      </c>
      <c r="B57">
        <v>12.359</v>
      </c>
      <c r="C57">
        <v>11.634</v>
      </c>
      <c r="D57">
        <v>-0.72499999999999998</v>
      </c>
      <c r="E57" s="4">
        <f t="shared" si="0"/>
        <v>5.8661704021360922E-2</v>
      </c>
      <c r="F57">
        <f t="shared" si="1"/>
        <v>11.634</v>
      </c>
      <c r="G57" s="4">
        <f t="shared" si="2"/>
        <v>5.8661704021360922E-2</v>
      </c>
    </row>
    <row r="58" spans="1:7">
      <c r="A58">
        <v>12</v>
      </c>
      <c r="B58">
        <v>3.9420000000000002</v>
      </c>
      <c r="C58">
        <v>4.8109999999999999</v>
      </c>
      <c r="D58">
        <v>0.86899999999999999</v>
      </c>
      <c r="E58" s="4">
        <f t="shared" si="0"/>
        <v>-0.22044647387113134</v>
      </c>
      <c r="F58">
        <f t="shared" si="1"/>
        <v>4.8109999999999999</v>
      </c>
      <c r="G58" s="4">
        <f t="shared" si="2"/>
        <v>-0.22044647387113134</v>
      </c>
    </row>
    <row r="59" spans="1:7">
      <c r="A59">
        <v>13</v>
      </c>
      <c r="B59">
        <v>10.582000000000001</v>
      </c>
      <c r="C59">
        <v>15.48</v>
      </c>
      <c r="D59">
        <v>4.8979999999999997</v>
      </c>
      <c r="E59" s="4">
        <f t="shared" si="0"/>
        <v>-0.46286146286146279</v>
      </c>
      <c r="F59">
        <f t="shared" si="1"/>
        <v>15.48</v>
      </c>
      <c r="G59" s="4">
        <f t="shared" si="2"/>
        <v>-0.46286146286146279</v>
      </c>
    </row>
    <row r="60" spans="1:7">
      <c r="A60">
        <v>14</v>
      </c>
      <c r="B60">
        <v>7.8440000000000003</v>
      </c>
      <c r="C60">
        <v>6.9409999999999998</v>
      </c>
      <c r="D60">
        <v>-0.90300000000000002</v>
      </c>
      <c r="E60" s="4">
        <f t="shared" si="0"/>
        <v>0.11511983681795009</v>
      </c>
      <c r="F60">
        <f t="shared" si="1"/>
        <v>6.9409999999999998</v>
      </c>
      <c r="G60" s="4">
        <f t="shared" si="2"/>
        <v>0.11511983681795009</v>
      </c>
    </row>
    <row r="61" spans="1:7">
      <c r="A61">
        <v>15</v>
      </c>
      <c r="B61">
        <v>6.4859999999999998</v>
      </c>
      <c r="C61">
        <v>6.819</v>
      </c>
      <c r="D61">
        <v>0.33300000000000002</v>
      </c>
      <c r="E61" s="4">
        <f t="shared" si="0"/>
        <v>-5.1341350601295126E-2</v>
      </c>
      <c r="F61">
        <f t="shared" si="1"/>
        <v>6.819</v>
      </c>
      <c r="G61" s="4">
        <f t="shared" si="2"/>
        <v>-5.1341350601295126E-2</v>
      </c>
    </row>
    <row r="62" spans="1:7">
      <c r="A62">
        <v>1</v>
      </c>
      <c r="B62">
        <v>5.0060000000000002</v>
      </c>
      <c r="C62">
        <v>2.8029999999999999</v>
      </c>
      <c r="D62">
        <v>-2.2029999999999998</v>
      </c>
      <c r="E62" s="4">
        <f t="shared" si="0"/>
        <v>0.44007191370355575</v>
      </c>
      <c r="F62">
        <f t="shared" si="1"/>
        <v>2.8029999999999999</v>
      </c>
      <c r="G62" s="4">
        <f t="shared" si="2"/>
        <v>0.44007191370355575</v>
      </c>
    </row>
    <row r="63" spans="1:7">
      <c r="A63">
        <v>2</v>
      </c>
      <c r="B63">
        <v>3.9260000000000002</v>
      </c>
      <c r="C63">
        <v>1.177</v>
      </c>
      <c r="D63">
        <v>-2.7490000000000001</v>
      </c>
      <c r="E63" s="4">
        <f t="shared" si="0"/>
        <v>0.7002037697401936</v>
      </c>
      <c r="F63">
        <f t="shared" si="1"/>
        <v>1.177</v>
      </c>
      <c r="G63" s="4">
        <f t="shared" si="2"/>
        <v>0.7002037697401936</v>
      </c>
    </row>
    <row r="64" spans="1:7">
      <c r="A64">
        <v>3</v>
      </c>
      <c r="B64">
        <v>11.558999999999999</v>
      </c>
      <c r="C64">
        <v>13.589</v>
      </c>
      <c r="D64">
        <v>2.0299999999999998</v>
      </c>
      <c r="E64" s="4">
        <f t="shared" si="0"/>
        <v>-0.17562072843671608</v>
      </c>
      <c r="F64">
        <f t="shared" si="1"/>
        <v>13.589</v>
      </c>
      <c r="G64" s="4">
        <f t="shared" si="2"/>
        <v>-0.17562072843671608</v>
      </c>
    </row>
    <row r="65" spans="1:7">
      <c r="A65">
        <v>4</v>
      </c>
      <c r="B65">
        <v>8.5830000000000002</v>
      </c>
      <c r="C65">
        <v>7.28</v>
      </c>
      <c r="D65">
        <v>-1.3029999999999999</v>
      </c>
      <c r="E65" s="4">
        <f t="shared" si="0"/>
        <v>0.1518117208435279</v>
      </c>
      <c r="F65">
        <f t="shared" si="1"/>
        <v>7.28</v>
      </c>
      <c r="G65" s="4">
        <f t="shared" si="2"/>
        <v>0.1518117208435279</v>
      </c>
    </row>
    <row r="66" spans="1:7">
      <c r="A66">
        <v>5</v>
      </c>
      <c r="B66">
        <v>6.2549999999999999</v>
      </c>
      <c r="C66">
        <v>7.8940000000000001</v>
      </c>
      <c r="D66">
        <v>1.639</v>
      </c>
      <c r="E66" s="4">
        <f t="shared" ref="E66:E129" si="3">IF(B66,(B66-C66)/B66,0)</f>
        <v>-0.26203037569944049</v>
      </c>
      <c r="F66">
        <f t="shared" ref="F66:F129" si="4">IF($B66,$C66,0)</f>
        <v>7.8940000000000001</v>
      </c>
      <c r="G66" s="4">
        <f t="shared" ref="G66:G129" si="5">IF($B66,($B66-F66)/$B66,0)</f>
        <v>-0.26203037569944049</v>
      </c>
    </row>
    <row r="67" spans="1:7">
      <c r="A67">
        <v>6</v>
      </c>
      <c r="B67">
        <v>15.757</v>
      </c>
      <c r="C67">
        <v>10.394</v>
      </c>
      <c r="D67">
        <v>-5.3630000000000004</v>
      </c>
      <c r="E67" s="4">
        <f t="shared" si="3"/>
        <v>0.34035666687821281</v>
      </c>
      <c r="F67">
        <f t="shared" si="4"/>
        <v>10.394</v>
      </c>
      <c r="G67" s="4">
        <f t="shared" si="5"/>
        <v>0.34035666687821281</v>
      </c>
    </row>
    <row r="68" spans="1:7">
      <c r="A68">
        <v>7</v>
      </c>
      <c r="B68">
        <v>7.407</v>
      </c>
      <c r="C68">
        <v>8.9380000000000006</v>
      </c>
      <c r="D68">
        <v>1.5309999999999999</v>
      </c>
      <c r="E68" s="4">
        <f t="shared" si="3"/>
        <v>-0.20669636830025659</v>
      </c>
      <c r="F68">
        <f t="shared" si="4"/>
        <v>8.9380000000000006</v>
      </c>
      <c r="G68" s="4">
        <f t="shared" si="5"/>
        <v>-0.20669636830025659</v>
      </c>
    </row>
    <row r="69" spans="1:7">
      <c r="A69">
        <v>8</v>
      </c>
      <c r="B69">
        <v>11.500999999999999</v>
      </c>
      <c r="C69">
        <v>11.798999999999999</v>
      </c>
      <c r="D69">
        <v>0.29799999999999999</v>
      </c>
      <c r="E69" s="4">
        <f t="shared" si="3"/>
        <v>-2.591079036605513E-2</v>
      </c>
      <c r="F69">
        <f t="shared" si="4"/>
        <v>11.798999999999999</v>
      </c>
      <c r="G69" s="4">
        <f t="shared" si="5"/>
        <v>-2.591079036605513E-2</v>
      </c>
    </row>
    <row r="70" spans="1:7">
      <c r="A70">
        <v>9</v>
      </c>
      <c r="B70">
        <v>7.7530000000000001</v>
      </c>
      <c r="C70">
        <v>9.8789999999999996</v>
      </c>
      <c r="D70">
        <v>2.1259999999999999</v>
      </c>
      <c r="E70" s="4">
        <f t="shared" si="3"/>
        <v>-0.27421643234876814</v>
      </c>
      <c r="F70">
        <f t="shared" si="4"/>
        <v>9.8789999999999996</v>
      </c>
      <c r="G70" s="4">
        <f t="shared" si="5"/>
        <v>-0.27421643234876814</v>
      </c>
    </row>
    <row r="71" spans="1:7">
      <c r="A71">
        <v>10</v>
      </c>
      <c r="B71">
        <v>12.771000000000001</v>
      </c>
      <c r="C71">
        <v>10.304</v>
      </c>
      <c r="D71">
        <v>-2.4670000000000001</v>
      </c>
      <c r="E71" s="4">
        <f t="shared" si="3"/>
        <v>0.19317203038133274</v>
      </c>
      <c r="F71">
        <f t="shared" si="4"/>
        <v>10.304</v>
      </c>
      <c r="G71" s="4">
        <f t="shared" si="5"/>
        <v>0.19317203038133274</v>
      </c>
    </row>
    <row r="72" spans="1:7">
      <c r="A72">
        <v>11</v>
      </c>
      <c r="B72">
        <v>15.166</v>
      </c>
      <c r="C72">
        <v>14.802</v>
      </c>
      <c r="D72">
        <v>-0.36399999999999999</v>
      </c>
      <c r="E72" s="4">
        <f t="shared" si="3"/>
        <v>2.4001054991428246E-2</v>
      </c>
      <c r="F72">
        <f t="shared" si="4"/>
        <v>14.802</v>
      </c>
      <c r="G72" s="4">
        <f t="shared" si="5"/>
        <v>2.4001054991428246E-2</v>
      </c>
    </row>
    <row r="73" spans="1:7">
      <c r="A73">
        <v>12</v>
      </c>
      <c r="B73">
        <v>12.196</v>
      </c>
      <c r="C73">
        <v>8.7870000000000008</v>
      </c>
      <c r="D73">
        <v>-3.41</v>
      </c>
      <c r="E73" s="4">
        <f t="shared" si="3"/>
        <v>0.27951787471302059</v>
      </c>
      <c r="F73">
        <f t="shared" si="4"/>
        <v>8.7870000000000008</v>
      </c>
      <c r="G73" s="4">
        <f t="shared" si="5"/>
        <v>0.27951787471302059</v>
      </c>
    </row>
    <row r="74" spans="1:7">
      <c r="A74">
        <v>13</v>
      </c>
      <c r="B74">
        <v>0</v>
      </c>
      <c r="C74">
        <v>-1.0009999999999999</v>
      </c>
      <c r="D74">
        <v>-1.0009999999999999</v>
      </c>
      <c r="E74" s="4">
        <f t="shared" si="3"/>
        <v>0</v>
      </c>
      <c r="F74">
        <f t="shared" si="4"/>
        <v>0</v>
      </c>
      <c r="G74" s="4">
        <f t="shared" si="5"/>
        <v>0</v>
      </c>
    </row>
    <row r="75" spans="1:7">
      <c r="A75">
        <v>14</v>
      </c>
      <c r="B75">
        <v>10.814</v>
      </c>
      <c r="C75">
        <v>9.7409999999999997</v>
      </c>
      <c r="D75">
        <v>-1.0720000000000001</v>
      </c>
      <c r="E75" s="4">
        <f t="shared" si="3"/>
        <v>9.9223229147401559E-2</v>
      </c>
      <c r="F75">
        <f t="shared" si="4"/>
        <v>9.7409999999999997</v>
      </c>
      <c r="G75" s="4">
        <f t="shared" si="5"/>
        <v>9.9223229147401559E-2</v>
      </c>
    </row>
    <row r="76" spans="1:7">
      <c r="A76">
        <v>15</v>
      </c>
      <c r="B76">
        <v>13.616</v>
      </c>
      <c r="C76">
        <v>13.82</v>
      </c>
      <c r="D76">
        <v>0.20499999999999999</v>
      </c>
      <c r="E76" s="4">
        <f t="shared" si="3"/>
        <v>-1.4982373678025898E-2</v>
      </c>
      <c r="F76">
        <f t="shared" si="4"/>
        <v>13.82</v>
      </c>
      <c r="G76" s="4">
        <f t="shared" si="5"/>
        <v>-1.4982373678025898E-2</v>
      </c>
    </row>
    <row r="77" spans="1:7">
      <c r="A77">
        <v>1</v>
      </c>
      <c r="B77">
        <v>0</v>
      </c>
      <c r="C77">
        <v>-0.108</v>
      </c>
      <c r="D77">
        <v>-0.108</v>
      </c>
      <c r="E77" s="4">
        <f t="shared" si="3"/>
        <v>0</v>
      </c>
      <c r="F77">
        <f t="shared" si="4"/>
        <v>0</v>
      </c>
      <c r="G77" s="4">
        <f t="shared" si="5"/>
        <v>0</v>
      </c>
    </row>
    <row r="78" spans="1:7">
      <c r="A78">
        <v>2</v>
      </c>
      <c r="B78">
        <v>7.2510000000000003</v>
      </c>
      <c r="C78">
        <v>9.1829999999999998</v>
      </c>
      <c r="D78">
        <v>1.9319999999999999</v>
      </c>
      <c r="E78" s="4">
        <f t="shared" si="3"/>
        <v>-0.26644600744724856</v>
      </c>
      <c r="F78">
        <f t="shared" si="4"/>
        <v>9.1829999999999998</v>
      </c>
      <c r="G78" s="4">
        <f t="shared" si="5"/>
        <v>-0.26644600744724856</v>
      </c>
    </row>
    <row r="79" spans="1:7">
      <c r="A79">
        <v>3</v>
      </c>
      <c r="B79">
        <v>6.3410000000000002</v>
      </c>
      <c r="C79">
        <v>8.3140000000000001</v>
      </c>
      <c r="D79">
        <v>1.9730000000000001</v>
      </c>
      <c r="E79" s="4">
        <f t="shared" si="3"/>
        <v>-0.31114966093676072</v>
      </c>
      <c r="F79">
        <f t="shared" si="4"/>
        <v>8.3140000000000001</v>
      </c>
      <c r="G79" s="4">
        <f t="shared" si="5"/>
        <v>-0.31114966093676072</v>
      </c>
    </row>
    <row r="80" spans="1:7">
      <c r="A80">
        <v>4</v>
      </c>
      <c r="B80">
        <v>8.2710000000000008</v>
      </c>
      <c r="C80">
        <v>12.74</v>
      </c>
      <c r="D80">
        <v>4.4690000000000003</v>
      </c>
      <c r="E80" s="4">
        <f t="shared" si="3"/>
        <v>-0.54032160560996245</v>
      </c>
      <c r="F80">
        <f t="shared" si="4"/>
        <v>12.74</v>
      </c>
      <c r="G80" s="4">
        <f t="shared" si="5"/>
        <v>-0.54032160560996245</v>
      </c>
    </row>
    <row r="81" spans="1:7">
      <c r="A81">
        <v>5</v>
      </c>
      <c r="B81">
        <v>0</v>
      </c>
      <c r="C81">
        <v>-1.5489999999999999</v>
      </c>
      <c r="D81">
        <v>-1.5489999999999999</v>
      </c>
      <c r="E81" s="4">
        <f t="shared" si="3"/>
        <v>0</v>
      </c>
      <c r="F81">
        <f t="shared" si="4"/>
        <v>0</v>
      </c>
      <c r="G81" s="4">
        <f t="shared" si="5"/>
        <v>0</v>
      </c>
    </row>
    <row r="82" spans="1:7">
      <c r="A82">
        <v>6</v>
      </c>
      <c r="B82">
        <v>10.737</v>
      </c>
      <c r="C82">
        <v>6.9779999999999998</v>
      </c>
      <c r="D82">
        <v>-3.7589999999999999</v>
      </c>
      <c r="E82" s="4">
        <f t="shared" si="3"/>
        <v>0.35009779267951946</v>
      </c>
      <c r="F82">
        <f t="shared" si="4"/>
        <v>6.9779999999999998</v>
      </c>
      <c r="G82" s="4">
        <f t="shared" si="5"/>
        <v>0.35009779267951946</v>
      </c>
    </row>
    <row r="83" spans="1:7">
      <c r="A83">
        <v>7</v>
      </c>
      <c r="B83">
        <v>10.824</v>
      </c>
      <c r="C83">
        <v>9.4359999999999999</v>
      </c>
      <c r="D83">
        <v>-1.3879999999999999</v>
      </c>
      <c r="E83" s="4">
        <f t="shared" si="3"/>
        <v>0.12823355506282336</v>
      </c>
      <c r="F83">
        <f t="shared" si="4"/>
        <v>9.4359999999999999</v>
      </c>
      <c r="G83" s="4">
        <f t="shared" si="5"/>
        <v>0.12823355506282336</v>
      </c>
    </row>
    <row r="84" spans="1:7">
      <c r="A84">
        <v>8</v>
      </c>
      <c r="B84">
        <v>15.000999999999999</v>
      </c>
      <c r="C84">
        <v>14.955</v>
      </c>
      <c r="D84">
        <v>-4.5999999999999999E-2</v>
      </c>
      <c r="E84" s="4">
        <f t="shared" si="3"/>
        <v>3.0664622358509016E-3</v>
      </c>
      <c r="F84">
        <f t="shared" si="4"/>
        <v>14.955</v>
      </c>
      <c r="G84" s="4">
        <f t="shared" si="5"/>
        <v>3.0664622358509016E-3</v>
      </c>
    </row>
    <row r="85" spans="1:7">
      <c r="A85">
        <v>9</v>
      </c>
      <c r="B85">
        <v>6.742</v>
      </c>
      <c r="C85">
        <v>5.6959999999999997</v>
      </c>
      <c r="D85">
        <v>-1.0449999999999999</v>
      </c>
      <c r="E85" s="4">
        <f t="shared" si="3"/>
        <v>0.15514684070008902</v>
      </c>
      <c r="F85">
        <f t="shared" si="4"/>
        <v>5.6959999999999997</v>
      </c>
      <c r="G85" s="4">
        <f t="shared" si="5"/>
        <v>0.15514684070008902</v>
      </c>
    </row>
    <row r="86" spans="1:7">
      <c r="A86">
        <v>10</v>
      </c>
      <c r="B86">
        <v>5.14</v>
      </c>
      <c r="C86">
        <v>4.16</v>
      </c>
      <c r="D86">
        <v>-0.97899999999999998</v>
      </c>
      <c r="E86" s="4">
        <f t="shared" si="3"/>
        <v>0.19066147859922172</v>
      </c>
      <c r="F86">
        <f t="shared" si="4"/>
        <v>4.16</v>
      </c>
      <c r="G86" s="4">
        <f t="shared" si="5"/>
        <v>0.19066147859922172</v>
      </c>
    </row>
    <row r="87" spans="1:7">
      <c r="A87">
        <v>11</v>
      </c>
      <c r="B87">
        <v>6.7569999999999997</v>
      </c>
      <c r="C87">
        <v>4.6449999999999996</v>
      </c>
      <c r="D87">
        <v>-2.1120000000000001</v>
      </c>
      <c r="E87" s="4">
        <f t="shared" si="3"/>
        <v>0.31256474766908393</v>
      </c>
      <c r="F87">
        <f t="shared" si="4"/>
        <v>4.6449999999999996</v>
      </c>
      <c r="G87" s="4">
        <f t="shared" si="5"/>
        <v>0.31256474766908393</v>
      </c>
    </row>
    <row r="88" spans="1:7">
      <c r="A88">
        <v>12</v>
      </c>
      <c r="B88">
        <v>3.9529999999999998</v>
      </c>
      <c r="C88">
        <v>1.2989999999999999</v>
      </c>
      <c r="D88">
        <v>-2.6539999999999999</v>
      </c>
      <c r="E88" s="4">
        <f t="shared" si="3"/>
        <v>0.67138881861877053</v>
      </c>
      <c r="F88">
        <f t="shared" si="4"/>
        <v>1.2989999999999999</v>
      </c>
      <c r="G88" s="4">
        <f t="shared" si="5"/>
        <v>0.67138881861877053</v>
      </c>
    </row>
    <row r="89" spans="1:7">
      <c r="A89">
        <v>13</v>
      </c>
      <c r="B89">
        <v>4.407</v>
      </c>
      <c r="C89">
        <v>4.7270000000000003</v>
      </c>
      <c r="D89">
        <v>0.31900000000000001</v>
      </c>
      <c r="E89" s="4">
        <f t="shared" si="3"/>
        <v>-7.2611754027683301E-2</v>
      </c>
      <c r="F89">
        <f t="shared" si="4"/>
        <v>4.7270000000000003</v>
      </c>
      <c r="G89" s="4">
        <f t="shared" si="5"/>
        <v>-7.2611754027683301E-2</v>
      </c>
    </row>
    <row r="90" spans="1:7">
      <c r="A90">
        <v>14</v>
      </c>
      <c r="B90">
        <v>5.4589999999999996</v>
      </c>
      <c r="C90">
        <v>4.468</v>
      </c>
      <c r="D90">
        <v>-0.99099999999999999</v>
      </c>
      <c r="E90" s="4">
        <f t="shared" si="3"/>
        <v>0.18153507968492394</v>
      </c>
      <c r="F90">
        <f t="shared" si="4"/>
        <v>4.468</v>
      </c>
      <c r="G90" s="4">
        <f t="shared" si="5"/>
        <v>0.18153507968492394</v>
      </c>
    </row>
    <row r="91" spans="1:7">
      <c r="A91">
        <v>15</v>
      </c>
      <c r="B91">
        <v>6.5720000000000001</v>
      </c>
      <c r="C91">
        <v>6.4569999999999999</v>
      </c>
      <c r="D91">
        <v>-0.115</v>
      </c>
      <c r="E91" s="4">
        <f t="shared" si="3"/>
        <v>1.7498478393183234E-2</v>
      </c>
      <c r="F91">
        <f t="shared" si="4"/>
        <v>6.4569999999999999</v>
      </c>
      <c r="G91" s="4">
        <f t="shared" si="5"/>
        <v>1.7498478393183234E-2</v>
      </c>
    </row>
    <row r="92" spans="1:7">
      <c r="A92">
        <v>1</v>
      </c>
      <c r="B92">
        <v>12.2</v>
      </c>
      <c r="C92">
        <v>13.084</v>
      </c>
      <c r="D92">
        <v>0.88500000000000001</v>
      </c>
      <c r="E92" s="4">
        <f t="shared" si="3"/>
        <v>-7.2459016393442655E-2</v>
      </c>
      <c r="F92">
        <f t="shared" si="4"/>
        <v>13.084</v>
      </c>
      <c r="G92" s="4">
        <f t="shared" si="5"/>
        <v>-7.2459016393442655E-2</v>
      </c>
    </row>
    <row r="93" spans="1:7">
      <c r="A93">
        <v>2</v>
      </c>
      <c r="B93">
        <v>10.156000000000001</v>
      </c>
      <c r="C93">
        <v>7.226</v>
      </c>
      <c r="D93">
        <v>-2.93</v>
      </c>
      <c r="E93" s="4">
        <f t="shared" si="3"/>
        <v>0.28849940921622691</v>
      </c>
      <c r="F93">
        <f t="shared" si="4"/>
        <v>7.226</v>
      </c>
      <c r="G93" s="4">
        <f t="shared" si="5"/>
        <v>0.28849940921622691</v>
      </c>
    </row>
    <row r="94" spans="1:7">
      <c r="A94">
        <v>3</v>
      </c>
      <c r="B94">
        <v>5.7290000000000001</v>
      </c>
      <c r="C94">
        <v>5.6769999999999996</v>
      </c>
      <c r="D94">
        <v>-5.1999999999999998E-2</v>
      </c>
      <c r="E94" s="4">
        <f t="shared" si="3"/>
        <v>9.0766276837145211E-3</v>
      </c>
      <c r="F94">
        <f t="shared" si="4"/>
        <v>5.6769999999999996</v>
      </c>
      <c r="G94" s="4">
        <f t="shared" si="5"/>
        <v>9.0766276837145211E-3</v>
      </c>
    </row>
    <row r="95" spans="1:7">
      <c r="A95">
        <v>4</v>
      </c>
      <c r="B95">
        <v>10.276999999999999</v>
      </c>
      <c r="C95">
        <v>11.561999999999999</v>
      </c>
      <c r="D95">
        <v>1.2849999999999999</v>
      </c>
      <c r="E95" s="4">
        <f t="shared" si="3"/>
        <v>-0.125036489247835</v>
      </c>
      <c r="F95">
        <f t="shared" si="4"/>
        <v>11.561999999999999</v>
      </c>
      <c r="G95" s="4">
        <f t="shared" si="5"/>
        <v>-0.125036489247835</v>
      </c>
    </row>
    <row r="96" spans="1:7">
      <c r="A96">
        <v>5</v>
      </c>
      <c r="B96">
        <v>10.032</v>
      </c>
      <c r="C96">
        <v>8.6969999999999992</v>
      </c>
      <c r="D96">
        <v>-1.3340000000000001</v>
      </c>
      <c r="E96" s="4">
        <f t="shared" si="3"/>
        <v>0.13307416267942593</v>
      </c>
      <c r="F96">
        <f t="shared" si="4"/>
        <v>8.6969999999999992</v>
      </c>
      <c r="G96" s="4">
        <f t="shared" si="5"/>
        <v>0.13307416267942593</v>
      </c>
    </row>
    <row r="97" spans="1:7">
      <c r="A97">
        <v>6</v>
      </c>
      <c r="B97">
        <v>0</v>
      </c>
      <c r="C97">
        <v>-0.11799999999999999</v>
      </c>
      <c r="D97">
        <v>-0.11799999999999999</v>
      </c>
      <c r="E97" s="4">
        <f t="shared" si="3"/>
        <v>0</v>
      </c>
      <c r="F97">
        <f t="shared" si="4"/>
        <v>0</v>
      </c>
      <c r="G97" s="4">
        <f t="shared" si="5"/>
        <v>0</v>
      </c>
    </row>
    <row r="98" spans="1:7">
      <c r="A98">
        <v>7</v>
      </c>
      <c r="B98">
        <v>9.6389999999999993</v>
      </c>
      <c r="C98">
        <v>13.677</v>
      </c>
      <c r="D98">
        <v>4.0380000000000003</v>
      </c>
      <c r="E98" s="4">
        <f t="shared" si="3"/>
        <v>-0.41892312480547778</v>
      </c>
      <c r="F98">
        <f t="shared" si="4"/>
        <v>13.677</v>
      </c>
      <c r="G98" s="4">
        <f t="shared" si="5"/>
        <v>-0.41892312480547778</v>
      </c>
    </row>
    <row r="99" spans="1:7">
      <c r="A99">
        <v>8</v>
      </c>
      <c r="B99">
        <v>7.6989999999999998</v>
      </c>
      <c r="C99">
        <v>5.88</v>
      </c>
      <c r="D99">
        <v>-1.819</v>
      </c>
      <c r="E99" s="4">
        <f t="shared" si="3"/>
        <v>0.23626444992856216</v>
      </c>
      <c r="F99">
        <f t="shared" si="4"/>
        <v>5.88</v>
      </c>
      <c r="G99" s="4">
        <f t="shared" si="5"/>
        <v>0.23626444992856216</v>
      </c>
    </row>
    <row r="100" spans="1:7">
      <c r="A100">
        <v>9</v>
      </c>
      <c r="B100">
        <v>6.12</v>
      </c>
      <c r="C100">
        <v>4.3600000000000003</v>
      </c>
      <c r="D100">
        <v>-1.7589999999999999</v>
      </c>
      <c r="E100" s="4">
        <f t="shared" si="3"/>
        <v>0.28758169934640521</v>
      </c>
      <c r="F100">
        <f t="shared" si="4"/>
        <v>4.3600000000000003</v>
      </c>
      <c r="G100" s="4">
        <f t="shared" si="5"/>
        <v>0.28758169934640521</v>
      </c>
    </row>
    <row r="101" spans="1:7">
      <c r="A101">
        <v>10</v>
      </c>
      <c r="B101">
        <v>9.4149999999999991</v>
      </c>
      <c r="C101">
        <v>10.143000000000001</v>
      </c>
      <c r="D101">
        <v>0.72799999999999998</v>
      </c>
      <c r="E101" s="4">
        <f t="shared" si="3"/>
        <v>-7.7323420074349614E-2</v>
      </c>
      <c r="F101">
        <f t="shared" si="4"/>
        <v>10.143000000000001</v>
      </c>
      <c r="G101" s="4">
        <f t="shared" si="5"/>
        <v>-7.7323420074349614E-2</v>
      </c>
    </row>
    <row r="102" spans="1:7">
      <c r="A102">
        <v>11</v>
      </c>
      <c r="B102">
        <v>5.484</v>
      </c>
      <c r="C102">
        <v>6.5039999999999996</v>
      </c>
      <c r="D102">
        <v>1.02</v>
      </c>
      <c r="E102" s="4">
        <f t="shared" si="3"/>
        <v>-0.18599562363238503</v>
      </c>
      <c r="F102">
        <f t="shared" si="4"/>
        <v>6.5039999999999996</v>
      </c>
      <c r="G102" s="4">
        <f t="shared" si="5"/>
        <v>-0.18599562363238503</v>
      </c>
    </row>
    <row r="103" spans="1:7">
      <c r="A103">
        <v>12</v>
      </c>
      <c r="B103">
        <v>4.4669999999999996</v>
      </c>
      <c r="C103">
        <v>7.0570000000000004</v>
      </c>
      <c r="D103">
        <v>2.589</v>
      </c>
      <c r="E103" s="4">
        <f t="shared" si="3"/>
        <v>-0.57980747705395141</v>
      </c>
      <c r="F103">
        <f t="shared" si="4"/>
        <v>7.0570000000000004</v>
      </c>
      <c r="G103" s="4">
        <f t="shared" si="5"/>
        <v>-0.57980747705395141</v>
      </c>
    </row>
    <row r="104" spans="1:7">
      <c r="A104">
        <v>13</v>
      </c>
      <c r="B104">
        <v>12.17</v>
      </c>
      <c r="C104">
        <v>13.340999999999999</v>
      </c>
      <c r="D104">
        <v>1.171</v>
      </c>
      <c r="E104" s="4">
        <f t="shared" si="3"/>
        <v>-9.6220213640098556E-2</v>
      </c>
      <c r="F104">
        <f t="shared" si="4"/>
        <v>13.340999999999999</v>
      </c>
      <c r="G104" s="4">
        <f t="shared" si="5"/>
        <v>-9.6220213640098556E-2</v>
      </c>
    </row>
    <row r="105" spans="1:7">
      <c r="A105">
        <v>14</v>
      </c>
      <c r="B105">
        <v>6.9450000000000003</v>
      </c>
      <c r="C105">
        <v>7.5650000000000004</v>
      </c>
      <c r="D105">
        <v>0.61899999999999999</v>
      </c>
      <c r="E105" s="4">
        <f t="shared" si="3"/>
        <v>-8.9272858171346309E-2</v>
      </c>
      <c r="F105">
        <f t="shared" si="4"/>
        <v>7.5650000000000004</v>
      </c>
      <c r="G105" s="4">
        <f t="shared" si="5"/>
        <v>-8.9272858171346309E-2</v>
      </c>
    </row>
    <row r="106" spans="1:7">
      <c r="A106">
        <v>15</v>
      </c>
      <c r="B106">
        <v>11.372999999999999</v>
      </c>
      <c r="C106">
        <v>13.813000000000001</v>
      </c>
      <c r="D106">
        <v>2.44</v>
      </c>
      <c r="E106" s="4">
        <f t="shared" si="3"/>
        <v>-0.21454321638969501</v>
      </c>
      <c r="F106">
        <f t="shared" si="4"/>
        <v>13.813000000000001</v>
      </c>
      <c r="G106" s="4">
        <f t="shared" si="5"/>
        <v>-0.21454321638969501</v>
      </c>
    </row>
    <row r="107" spans="1:7">
      <c r="A107">
        <v>1</v>
      </c>
      <c r="B107">
        <v>2.677</v>
      </c>
      <c r="C107">
        <v>2.8809999999999998</v>
      </c>
      <c r="D107">
        <v>0.20399999999999999</v>
      </c>
      <c r="E107" s="4">
        <f t="shared" si="3"/>
        <v>-7.6204706761299867E-2</v>
      </c>
      <c r="F107">
        <f t="shared" si="4"/>
        <v>2.8809999999999998</v>
      </c>
      <c r="G107" s="4">
        <f t="shared" si="5"/>
        <v>-7.6204706761299867E-2</v>
      </c>
    </row>
    <row r="108" spans="1:7">
      <c r="A108">
        <v>2</v>
      </c>
      <c r="B108">
        <v>12.188000000000001</v>
      </c>
      <c r="C108">
        <v>13.523999999999999</v>
      </c>
      <c r="D108">
        <v>1.337</v>
      </c>
      <c r="E108" s="4">
        <f t="shared" si="3"/>
        <v>-0.10961601575319974</v>
      </c>
      <c r="F108">
        <f t="shared" si="4"/>
        <v>13.523999999999999</v>
      </c>
      <c r="G108" s="4">
        <f t="shared" si="5"/>
        <v>-0.10961601575319974</v>
      </c>
    </row>
    <row r="109" spans="1:7">
      <c r="A109">
        <v>3</v>
      </c>
      <c r="B109">
        <v>8.2940000000000005</v>
      </c>
      <c r="C109">
        <v>8.6630000000000003</v>
      </c>
      <c r="D109">
        <v>0.36799999999999999</v>
      </c>
      <c r="E109" s="4">
        <f t="shared" si="3"/>
        <v>-4.4489992765854802E-2</v>
      </c>
      <c r="F109">
        <f t="shared" si="4"/>
        <v>8.6630000000000003</v>
      </c>
      <c r="G109" s="4">
        <f t="shared" si="5"/>
        <v>-4.4489992765854802E-2</v>
      </c>
    </row>
    <row r="110" spans="1:7">
      <c r="A110">
        <v>4</v>
      </c>
      <c r="B110">
        <v>4.3600000000000003</v>
      </c>
      <c r="C110">
        <v>4.9420000000000002</v>
      </c>
      <c r="D110">
        <v>0.58199999999999996</v>
      </c>
      <c r="E110" s="4">
        <f t="shared" si="3"/>
        <v>-0.13348623853211006</v>
      </c>
      <c r="F110">
        <f t="shared" si="4"/>
        <v>4.9420000000000002</v>
      </c>
      <c r="G110" s="4">
        <f t="shared" si="5"/>
        <v>-0.13348623853211006</v>
      </c>
    </row>
    <row r="111" spans="1:7">
      <c r="A111">
        <v>5</v>
      </c>
      <c r="B111">
        <v>8.4700000000000006</v>
      </c>
      <c r="C111">
        <v>6.8259999999999996</v>
      </c>
      <c r="D111">
        <v>-1.6439999999999999</v>
      </c>
      <c r="E111" s="4">
        <f t="shared" si="3"/>
        <v>0.19409681227863057</v>
      </c>
      <c r="F111">
        <f t="shared" si="4"/>
        <v>6.8259999999999996</v>
      </c>
      <c r="G111" s="4">
        <f t="shared" si="5"/>
        <v>0.19409681227863057</v>
      </c>
    </row>
    <row r="112" spans="1:7">
      <c r="A112">
        <v>6</v>
      </c>
      <c r="B112">
        <v>5.8449999999999998</v>
      </c>
      <c r="C112">
        <v>6.3330000000000002</v>
      </c>
      <c r="D112">
        <v>0.48799999999999999</v>
      </c>
      <c r="E112" s="4">
        <f t="shared" si="3"/>
        <v>-8.3490162532078777E-2</v>
      </c>
      <c r="F112">
        <f t="shared" si="4"/>
        <v>6.3330000000000002</v>
      </c>
      <c r="G112" s="4">
        <f t="shared" si="5"/>
        <v>-8.3490162532078777E-2</v>
      </c>
    </row>
    <row r="113" spans="1:7">
      <c r="A113">
        <v>7</v>
      </c>
      <c r="B113">
        <v>8.3350000000000009</v>
      </c>
      <c r="C113">
        <v>6.8970000000000002</v>
      </c>
      <c r="D113">
        <v>-1.4370000000000001</v>
      </c>
      <c r="E113" s="4">
        <f t="shared" si="3"/>
        <v>0.17252549490101984</v>
      </c>
      <c r="F113">
        <f t="shared" si="4"/>
        <v>6.8970000000000002</v>
      </c>
      <c r="G113" s="4">
        <f t="shared" si="5"/>
        <v>0.17252549490101984</v>
      </c>
    </row>
    <row r="114" spans="1:7">
      <c r="A114">
        <v>8</v>
      </c>
      <c r="B114">
        <v>5.5179999999999998</v>
      </c>
      <c r="C114">
        <v>5.702</v>
      </c>
      <c r="D114">
        <v>0.183</v>
      </c>
      <c r="E114" s="4">
        <f t="shared" si="3"/>
        <v>-3.3345415005436786E-2</v>
      </c>
      <c r="F114">
        <f t="shared" si="4"/>
        <v>5.702</v>
      </c>
      <c r="G114" s="4">
        <f t="shared" si="5"/>
        <v>-3.3345415005436786E-2</v>
      </c>
    </row>
    <row r="115" spans="1:7">
      <c r="A115">
        <v>9</v>
      </c>
      <c r="B115">
        <v>0</v>
      </c>
      <c r="C115">
        <v>1.8260000000000001</v>
      </c>
      <c r="D115">
        <v>1.8260000000000001</v>
      </c>
      <c r="E115" s="4">
        <f t="shared" si="3"/>
        <v>0</v>
      </c>
      <c r="F115">
        <f t="shared" si="4"/>
        <v>0</v>
      </c>
      <c r="G115" s="4">
        <f t="shared" si="5"/>
        <v>0</v>
      </c>
    </row>
    <row r="116" spans="1:7">
      <c r="A116">
        <v>10</v>
      </c>
      <c r="B116">
        <v>7.4809999999999999</v>
      </c>
      <c r="C116">
        <v>8.0440000000000005</v>
      </c>
      <c r="D116">
        <v>0.56299999999999994</v>
      </c>
      <c r="E116" s="4">
        <f t="shared" si="3"/>
        <v>-7.5257318540302182E-2</v>
      </c>
      <c r="F116">
        <f t="shared" si="4"/>
        <v>8.0440000000000005</v>
      </c>
      <c r="G116" s="4">
        <f t="shared" si="5"/>
        <v>-7.5257318540302182E-2</v>
      </c>
    </row>
    <row r="117" spans="1:7">
      <c r="A117">
        <v>11</v>
      </c>
      <c r="B117">
        <v>13.965</v>
      </c>
      <c r="C117">
        <v>9.6340000000000003</v>
      </c>
      <c r="D117">
        <v>-4.3310000000000004</v>
      </c>
      <c r="E117" s="4">
        <f t="shared" si="3"/>
        <v>0.31013247404224847</v>
      </c>
      <c r="F117">
        <f t="shared" si="4"/>
        <v>9.6340000000000003</v>
      </c>
      <c r="G117" s="4">
        <f t="shared" si="5"/>
        <v>0.31013247404224847</v>
      </c>
    </row>
    <row r="118" spans="1:7">
      <c r="A118">
        <v>12</v>
      </c>
      <c r="B118">
        <v>8.5</v>
      </c>
      <c r="C118">
        <v>10.587</v>
      </c>
      <c r="D118">
        <v>2.0859999999999999</v>
      </c>
      <c r="E118" s="4">
        <f t="shared" si="3"/>
        <v>-0.24552941176470586</v>
      </c>
      <c r="F118">
        <f t="shared" si="4"/>
        <v>10.587</v>
      </c>
      <c r="G118" s="4">
        <f t="shared" si="5"/>
        <v>-0.24552941176470586</v>
      </c>
    </row>
    <row r="119" spans="1:7">
      <c r="A119">
        <v>13</v>
      </c>
      <c r="B119">
        <v>3.923</v>
      </c>
      <c r="C119">
        <v>2.0739999999999998</v>
      </c>
      <c r="D119">
        <v>-1.85</v>
      </c>
      <c r="E119" s="4">
        <f t="shared" si="3"/>
        <v>0.47132296711700233</v>
      </c>
      <c r="F119">
        <f t="shared" si="4"/>
        <v>2.0739999999999998</v>
      </c>
      <c r="G119" s="4">
        <f t="shared" si="5"/>
        <v>0.47132296711700233</v>
      </c>
    </row>
    <row r="120" spans="1:7">
      <c r="A120">
        <v>14</v>
      </c>
      <c r="B120">
        <v>13.005000000000001</v>
      </c>
      <c r="C120">
        <v>12.382999999999999</v>
      </c>
      <c r="D120">
        <v>-0.622</v>
      </c>
      <c r="E120" s="4">
        <f t="shared" si="3"/>
        <v>4.7827758554402279E-2</v>
      </c>
      <c r="F120">
        <f t="shared" si="4"/>
        <v>12.382999999999999</v>
      </c>
      <c r="G120" s="4">
        <f t="shared" si="5"/>
        <v>4.7827758554402279E-2</v>
      </c>
    </row>
    <row r="121" spans="1:7">
      <c r="A121">
        <v>15</v>
      </c>
      <c r="B121">
        <v>10.14</v>
      </c>
      <c r="C121">
        <v>12.468</v>
      </c>
      <c r="D121">
        <v>2.3279999999999998</v>
      </c>
      <c r="E121" s="4">
        <f t="shared" si="3"/>
        <v>-0.22958579881656799</v>
      </c>
      <c r="F121">
        <f t="shared" si="4"/>
        <v>12.468</v>
      </c>
      <c r="G121" s="4">
        <f t="shared" si="5"/>
        <v>-0.22958579881656799</v>
      </c>
    </row>
    <row r="122" spans="1:7">
      <c r="A122">
        <v>1</v>
      </c>
      <c r="B122">
        <v>7.4909999999999997</v>
      </c>
      <c r="C122">
        <v>3.9750000000000001</v>
      </c>
      <c r="D122">
        <v>-3.5150000000000001</v>
      </c>
      <c r="E122" s="4">
        <f t="shared" si="3"/>
        <v>0.46936323588305962</v>
      </c>
      <c r="F122">
        <f t="shared" si="4"/>
        <v>3.9750000000000001</v>
      </c>
      <c r="G122" s="4">
        <f t="shared" si="5"/>
        <v>0.46936323588305962</v>
      </c>
    </row>
    <row r="123" spans="1:7">
      <c r="A123">
        <v>2</v>
      </c>
      <c r="B123">
        <v>9.6940000000000008</v>
      </c>
      <c r="C123">
        <v>9.6739999999999995</v>
      </c>
      <c r="D123">
        <v>-0.02</v>
      </c>
      <c r="E123" s="4">
        <f t="shared" si="3"/>
        <v>2.0631318341243396E-3</v>
      </c>
      <c r="F123">
        <f t="shared" si="4"/>
        <v>9.6739999999999995</v>
      </c>
      <c r="G123" s="4">
        <f t="shared" si="5"/>
        <v>2.0631318341243396E-3</v>
      </c>
    </row>
    <row r="124" spans="1:7">
      <c r="A124">
        <v>3</v>
      </c>
      <c r="B124">
        <v>6.3840000000000003</v>
      </c>
      <c r="C124">
        <v>5.7530000000000001</v>
      </c>
      <c r="D124">
        <v>-0.63100000000000001</v>
      </c>
      <c r="E124" s="4">
        <f t="shared" si="3"/>
        <v>9.884085213032584E-2</v>
      </c>
      <c r="F124">
        <f t="shared" si="4"/>
        <v>5.7530000000000001</v>
      </c>
      <c r="G124" s="4">
        <f t="shared" si="5"/>
        <v>9.884085213032584E-2</v>
      </c>
    </row>
    <row r="125" spans="1:7">
      <c r="A125">
        <v>4</v>
      </c>
      <c r="B125">
        <v>7.6029999999999998</v>
      </c>
      <c r="C125">
        <v>7.2510000000000003</v>
      </c>
      <c r="D125">
        <v>-0.35199999999999998</v>
      </c>
      <c r="E125" s="4">
        <f t="shared" si="3"/>
        <v>4.6297514139155525E-2</v>
      </c>
      <c r="F125">
        <f t="shared" si="4"/>
        <v>7.2510000000000003</v>
      </c>
      <c r="G125" s="4">
        <f t="shared" si="5"/>
        <v>4.6297514139155525E-2</v>
      </c>
    </row>
    <row r="126" spans="1:7">
      <c r="A126">
        <v>5</v>
      </c>
      <c r="B126">
        <v>7.5309999999999997</v>
      </c>
      <c r="C126">
        <v>9.1319999999999997</v>
      </c>
      <c r="D126">
        <v>1.601</v>
      </c>
      <c r="E126" s="4">
        <f t="shared" si="3"/>
        <v>-0.21258796972513611</v>
      </c>
      <c r="F126">
        <f t="shared" si="4"/>
        <v>9.1319999999999997</v>
      </c>
      <c r="G126" s="4">
        <f t="shared" si="5"/>
        <v>-0.21258796972513611</v>
      </c>
    </row>
    <row r="127" spans="1:7">
      <c r="A127">
        <v>6</v>
      </c>
      <c r="B127">
        <v>9.5709999999999997</v>
      </c>
      <c r="C127">
        <v>12.125</v>
      </c>
      <c r="D127">
        <v>2.5539999999999998</v>
      </c>
      <c r="E127" s="4">
        <f t="shared" si="3"/>
        <v>-0.26684776930310317</v>
      </c>
      <c r="F127">
        <f t="shared" si="4"/>
        <v>12.125</v>
      </c>
      <c r="G127" s="4">
        <f t="shared" si="5"/>
        <v>-0.26684776930310317</v>
      </c>
    </row>
    <row r="128" spans="1:7">
      <c r="A128">
        <v>7</v>
      </c>
      <c r="B128">
        <v>14.298</v>
      </c>
      <c r="C128">
        <v>10.66</v>
      </c>
      <c r="D128">
        <v>-3.6379999999999999</v>
      </c>
      <c r="E128" s="4">
        <f t="shared" si="3"/>
        <v>0.25444118058469717</v>
      </c>
      <c r="F128">
        <f t="shared" si="4"/>
        <v>10.66</v>
      </c>
      <c r="G128" s="4">
        <f t="shared" si="5"/>
        <v>0.25444118058469717</v>
      </c>
    </row>
    <row r="129" spans="1:7">
      <c r="A129">
        <v>8</v>
      </c>
      <c r="B129">
        <v>2.6909999999999998</v>
      </c>
      <c r="C129">
        <v>4.3540000000000001</v>
      </c>
      <c r="D129">
        <v>1.663</v>
      </c>
      <c r="E129" s="4">
        <f t="shared" si="3"/>
        <v>-0.6179858788554442</v>
      </c>
      <c r="F129">
        <f t="shared" si="4"/>
        <v>4.3540000000000001</v>
      </c>
      <c r="G129" s="4">
        <f t="shared" si="5"/>
        <v>-0.6179858788554442</v>
      </c>
    </row>
    <row r="130" spans="1:7">
      <c r="A130">
        <v>9</v>
      </c>
      <c r="B130">
        <v>8.8919999999999995</v>
      </c>
      <c r="C130">
        <v>10.443</v>
      </c>
      <c r="D130">
        <v>1.5509999999999999</v>
      </c>
      <c r="E130" s="4">
        <f t="shared" ref="E130:E151" si="6">IF(B130,(B130-C130)/B130,0)</f>
        <v>-0.17442645074224025</v>
      </c>
      <c r="F130">
        <f t="shared" ref="F130:F151" si="7">IF($B130,$C130,0)</f>
        <v>10.443</v>
      </c>
      <c r="G130" s="4">
        <f t="shared" ref="G130:G151" si="8">IF($B130,($B130-F130)/$B130,0)</f>
        <v>-0.17442645074224025</v>
      </c>
    </row>
    <row r="131" spans="1:7">
      <c r="A131">
        <v>10</v>
      </c>
      <c r="B131">
        <v>4.399</v>
      </c>
      <c r="C131">
        <v>2.6120000000000001</v>
      </c>
      <c r="D131">
        <v>-1.7869999999999999</v>
      </c>
      <c r="E131" s="4">
        <f t="shared" si="6"/>
        <v>0.40622868833825865</v>
      </c>
      <c r="F131">
        <f t="shared" si="7"/>
        <v>2.6120000000000001</v>
      </c>
      <c r="G131" s="4">
        <f t="shared" si="8"/>
        <v>0.40622868833825865</v>
      </c>
    </row>
    <row r="132" spans="1:7">
      <c r="A132">
        <v>11</v>
      </c>
      <c r="B132">
        <v>4.7060000000000004</v>
      </c>
      <c r="C132">
        <v>5.0910000000000002</v>
      </c>
      <c r="D132">
        <v>0.38500000000000001</v>
      </c>
      <c r="E132" s="4">
        <f t="shared" si="6"/>
        <v>-8.181045473863148E-2</v>
      </c>
      <c r="F132">
        <f t="shared" si="7"/>
        <v>5.0910000000000002</v>
      </c>
      <c r="G132" s="4">
        <f t="shared" si="8"/>
        <v>-8.181045473863148E-2</v>
      </c>
    </row>
    <row r="133" spans="1:7">
      <c r="A133">
        <v>12</v>
      </c>
      <c r="B133">
        <v>12.487</v>
      </c>
      <c r="C133">
        <v>11.045</v>
      </c>
      <c r="D133">
        <v>-1.4419999999999999</v>
      </c>
      <c r="E133" s="4">
        <f t="shared" si="6"/>
        <v>0.11548009930327542</v>
      </c>
      <c r="F133">
        <f t="shared" si="7"/>
        <v>11.045</v>
      </c>
      <c r="G133" s="4">
        <f t="shared" si="8"/>
        <v>0.11548009930327542</v>
      </c>
    </row>
    <row r="134" spans="1:7">
      <c r="A134">
        <v>13</v>
      </c>
      <c r="B134">
        <v>4.4669999999999996</v>
      </c>
      <c r="C134">
        <v>5.4649999999999999</v>
      </c>
      <c r="D134">
        <v>0.999</v>
      </c>
      <c r="E134" s="4">
        <f t="shared" si="6"/>
        <v>-0.22341616297291253</v>
      </c>
      <c r="F134">
        <f t="shared" si="7"/>
        <v>5.4649999999999999</v>
      </c>
      <c r="G134" s="4">
        <f t="shared" si="8"/>
        <v>-0.22341616297291253</v>
      </c>
    </row>
    <row r="135" spans="1:7">
      <c r="A135">
        <v>14</v>
      </c>
      <c r="B135">
        <v>3.0529999999999999</v>
      </c>
      <c r="C135">
        <v>3.3849999999999998</v>
      </c>
      <c r="D135">
        <v>0.33200000000000002</v>
      </c>
      <c r="E135" s="4">
        <f t="shared" si="6"/>
        <v>-0.10874549623321318</v>
      </c>
      <c r="F135">
        <f t="shared" si="7"/>
        <v>3.3849999999999998</v>
      </c>
      <c r="G135" s="4">
        <f t="shared" si="8"/>
        <v>-0.10874549623321318</v>
      </c>
    </row>
    <row r="136" spans="1:7">
      <c r="A136">
        <v>15</v>
      </c>
      <c r="B136">
        <v>14.291</v>
      </c>
      <c r="C136">
        <v>12.875</v>
      </c>
      <c r="D136">
        <v>-1.4159999999999999</v>
      </c>
      <c r="E136" s="4">
        <f t="shared" si="6"/>
        <v>9.9083339164509149E-2</v>
      </c>
      <c r="F136">
        <f t="shared" si="7"/>
        <v>12.875</v>
      </c>
      <c r="G136" s="4">
        <f t="shared" si="8"/>
        <v>9.9083339164509149E-2</v>
      </c>
    </row>
    <row r="137" spans="1:7">
      <c r="A137">
        <v>1</v>
      </c>
      <c r="B137">
        <v>11.304</v>
      </c>
      <c r="C137">
        <v>11.371</v>
      </c>
      <c r="D137">
        <v>6.7000000000000004E-2</v>
      </c>
      <c r="E137" s="4">
        <f t="shared" si="6"/>
        <v>-5.9271054493984579E-3</v>
      </c>
      <c r="F137">
        <f t="shared" si="7"/>
        <v>11.371</v>
      </c>
      <c r="G137" s="4">
        <f t="shared" si="8"/>
        <v>-5.9271054493984579E-3</v>
      </c>
    </row>
    <row r="138" spans="1:7">
      <c r="A138">
        <v>2</v>
      </c>
      <c r="B138">
        <v>4.0140000000000002</v>
      </c>
      <c r="C138">
        <v>4.9240000000000004</v>
      </c>
      <c r="D138">
        <v>0.91100000000000003</v>
      </c>
      <c r="E138" s="4">
        <f t="shared" si="6"/>
        <v>-0.22670652715495768</v>
      </c>
      <c r="F138">
        <f t="shared" si="7"/>
        <v>4.9240000000000004</v>
      </c>
      <c r="G138" s="4">
        <f t="shared" si="8"/>
        <v>-0.22670652715495768</v>
      </c>
    </row>
    <row r="139" spans="1:7">
      <c r="A139">
        <v>3</v>
      </c>
      <c r="B139">
        <v>4.5830000000000002</v>
      </c>
      <c r="C139">
        <v>6.0209999999999999</v>
      </c>
      <c r="D139">
        <v>1.4379999999999999</v>
      </c>
      <c r="E139" s="4">
        <f t="shared" si="6"/>
        <v>-0.31376827405629493</v>
      </c>
      <c r="F139">
        <f t="shared" si="7"/>
        <v>6.0209999999999999</v>
      </c>
      <c r="G139" s="4">
        <f t="shared" si="8"/>
        <v>-0.31376827405629493</v>
      </c>
    </row>
    <row r="140" spans="1:7">
      <c r="A140">
        <v>4</v>
      </c>
      <c r="B140">
        <v>0</v>
      </c>
      <c r="C140">
        <v>1.0880000000000001</v>
      </c>
      <c r="D140">
        <v>1.0880000000000001</v>
      </c>
      <c r="E140" s="4">
        <f t="shared" si="6"/>
        <v>0</v>
      </c>
      <c r="F140">
        <f t="shared" si="7"/>
        <v>0</v>
      </c>
      <c r="G140" s="4">
        <f t="shared" si="8"/>
        <v>0</v>
      </c>
    </row>
    <row r="141" spans="1:7">
      <c r="A141">
        <v>5</v>
      </c>
      <c r="B141">
        <v>4.4530000000000003</v>
      </c>
      <c r="C141">
        <v>4.9640000000000004</v>
      </c>
      <c r="D141">
        <v>0.51100000000000001</v>
      </c>
      <c r="E141" s="4">
        <f t="shared" si="6"/>
        <v>-0.11475409836065575</v>
      </c>
      <c r="F141">
        <f t="shared" si="7"/>
        <v>4.9640000000000004</v>
      </c>
      <c r="G141" s="4">
        <f t="shared" si="8"/>
        <v>-0.11475409836065575</v>
      </c>
    </row>
    <row r="142" spans="1:7">
      <c r="A142">
        <v>6</v>
      </c>
      <c r="B142">
        <v>6.17</v>
      </c>
      <c r="C142">
        <v>6.1820000000000004</v>
      </c>
      <c r="D142">
        <v>1.2E-2</v>
      </c>
      <c r="E142" s="4">
        <f t="shared" si="6"/>
        <v>-1.9448946515397819E-3</v>
      </c>
      <c r="F142">
        <f t="shared" si="7"/>
        <v>6.1820000000000004</v>
      </c>
      <c r="G142" s="4">
        <f t="shared" si="8"/>
        <v>-1.9448946515397819E-3</v>
      </c>
    </row>
    <row r="143" spans="1:7">
      <c r="A143">
        <v>7</v>
      </c>
      <c r="B143">
        <v>10.067</v>
      </c>
      <c r="C143">
        <v>13.696999999999999</v>
      </c>
      <c r="D143">
        <v>3.629</v>
      </c>
      <c r="E143" s="4">
        <f t="shared" si="6"/>
        <v>-0.36058408661964825</v>
      </c>
      <c r="F143">
        <f t="shared" si="7"/>
        <v>13.696999999999999</v>
      </c>
      <c r="G143" s="4">
        <f t="shared" si="8"/>
        <v>-0.36058408661964825</v>
      </c>
    </row>
    <row r="144" spans="1:7">
      <c r="A144">
        <v>8</v>
      </c>
      <c r="B144">
        <v>0</v>
      </c>
      <c r="C144">
        <v>1.306</v>
      </c>
      <c r="D144">
        <v>1.306</v>
      </c>
      <c r="E144" s="4">
        <f t="shared" si="6"/>
        <v>0</v>
      </c>
      <c r="F144">
        <f t="shared" si="7"/>
        <v>0</v>
      </c>
      <c r="G144" s="4">
        <f t="shared" si="8"/>
        <v>0</v>
      </c>
    </row>
    <row r="145" spans="1:7">
      <c r="A145">
        <v>9</v>
      </c>
      <c r="B145">
        <v>14.948</v>
      </c>
      <c r="C145">
        <v>12.295999999999999</v>
      </c>
      <c r="D145">
        <v>-2.6520000000000001</v>
      </c>
      <c r="E145" s="4">
        <f t="shared" si="6"/>
        <v>0.17741503880117748</v>
      </c>
      <c r="F145">
        <f t="shared" si="7"/>
        <v>12.295999999999999</v>
      </c>
      <c r="G145" s="4">
        <f t="shared" si="8"/>
        <v>0.17741503880117748</v>
      </c>
    </row>
    <row r="146" spans="1:7">
      <c r="A146">
        <v>10</v>
      </c>
      <c r="B146">
        <v>24.888000000000002</v>
      </c>
      <c r="C146">
        <v>15.317</v>
      </c>
      <c r="D146">
        <v>-9.5709999999999997</v>
      </c>
      <c r="E146" s="4">
        <f t="shared" si="6"/>
        <v>0.38456284153005466</v>
      </c>
      <c r="F146">
        <f t="shared" si="7"/>
        <v>15.317</v>
      </c>
      <c r="G146" s="4">
        <f t="shared" si="8"/>
        <v>0.38456284153005466</v>
      </c>
    </row>
    <row r="147" spans="1:7">
      <c r="A147">
        <v>11</v>
      </c>
      <c r="B147">
        <v>6.6619999999999999</v>
      </c>
      <c r="C147">
        <v>8.3040000000000003</v>
      </c>
      <c r="D147">
        <v>1.6419999999999999</v>
      </c>
      <c r="E147" s="4">
        <f t="shared" si="6"/>
        <v>-0.24647253077154013</v>
      </c>
      <c r="F147">
        <f t="shared" si="7"/>
        <v>8.3040000000000003</v>
      </c>
      <c r="G147" s="4">
        <f t="shared" si="8"/>
        <v>-0.24647253077154013</v>
      </c>
    </row>
    <row r="148" spans="1:7">
      <c r="A148">
        <v>12</v>
      </c>
      <c r="B148">
        <v>0</v>
      </c>
      <c r="C148">
        <v>1.3640000000000001</v>
      </c>
      <c r="D148">
        <v>1.3640000000000001</v>
      </c>
      <c r="E148" s="4">
        <f t="shared" si="6"/>
        <v>0</v>
      </c>
      <c r="F148">
        <f t="shared" si="7"/>
        <v>0</v>
      </c>
      <c r="G148" s="4">
        <f t="shared" si="8"/>
        <v>0</v>
      </c>
    </row>
    <row r="149" spans="1:7">
      <c r="A149">
        <v>13</v>
      </c>
      <c r="B149">
        <v>0</v>
      </c>
      <c r="C149">
        <v>4.1130000000000004</v>
      </c>
      <c r="D149">
        <v>4.1130000000000004</v>
      </c>
      <c r="E149" s="4">
        <f t="shared" si="6"/>
        <v>0</v>
      </c>
      <c r="F149">
        <f t="shared" si="7"/>
        <v>0</v>
      </c>
      <c r="G149" s="4">
        <f t="shared" si="8"/>
        <v>0</v>
      </c>
    </row>
    <row r="150" spans="1:7">
      <c r="A150">
        <v>14</v>
      </c>
      <c r="B150">
        <v>7.0519999999999996</v>
      </c>
      <c r="C150">
        <v>5.3049999999999997</v>
      </c>
      <c r="D150">
        <v>-1.7470000000000001</v>
      </c>
      <c r="E150" s="4">
        <f t="shared" si="6"/>
        <v>0.24773114010209871</v>
      </c>
      <c r="F150">
        <f t="shared" si="7"/>
        <v>5.3049999999999997</v>
      </c>
      <c r="G150" s="4">
        <f t="shared" si="8"/>
        <v>0.24773114010209871</v>
      </c>
    </row>
    <row r="151" spans="1:7">
      <c r="A151">
        <v>15</v>
      </c>
      <c r="B151">
        <v>2.7890000000000001</v>
      </c>
      <c r="C151">
        <v>4.1109999999999998</v>
      </c>
      <c r="D151">
        <v>1.323</v>
      </c>
      <c r="E151" s="4">
        <f t="shared" si="6"/>
        <v>-0.47400501972032971</v>
      </c>
      <c r="F151">
        <f t="shared" si="7"/>
        <v>4.1109999999999998</v>
      </c>
      <c r="G151" s="4">
        <f t="shared" si="8"/>
        <v>-0.47400501972032971</v>
      </c>
    </row>
    <row r="153" spans="1:7">
      <c r="A153" s="5" t="s">
        <v>16</v>
      </c>
      <c r="B153" s="5">
        <f>MIN(B2:B151)</f>
        <v>0</v>
      </c>
      <c r="C153" s="5">
        <f t="shared" ref="C153:G153" si="9">MIN(C2:C151)</f>
        <v>-2.8410000000000002</v>
      </c>
      <c r="D153" s="5">
        <f t="shared" si="9"/>
        <v>-11.064</v>
      </c>
      <c r="E153" s="6">
        <f t="shared" si="9"/>
        <v>-0.6179858788554442</v>
      </c>
      <c r="F153" s="5">
        <f t="shared" si="9"/>
        <v>0</v>
      </c>
      <c r="G153" s="6">
        <f t="shared" si="9"/>
        <v>-0.6179858788554442</v>
      </c>
    </row>
    <row r="154" spans="1:7">
      <c r="A154" s="5" t="s">
        <v>17</v>
      </c>
      <c r="B154" s="5">
        <f>MAX(B2:B151)</f>
        <v>29.577999999999999</v>
      </c>
      <c r="C154" s="5">
        <f t="shared" ref="C154:G154" si="10">MAX(C2:C151)</f>
        <v>18.513999999999999</v>
      </c>
      <c r="D154" s="5">
        <f t="shared" si="10"/>
        <v>4.8979999999999997</v>
      </c>
      <c r="E154" s="6">
        <f t="shared" si="10"/>
        <v>0.75758725341426403</v>
      </c>
      <c r="F154" s="5">
        <f t="shared" si="10"/>
        <v>18.513999999999999</v>
      </c>
      <c r="G154" s="6">
        <f t="shared" si="10"/>
        <v>0.75758725341426403</v>
      </c>
    </row>
    <row r="155" spans="1:7">
      <c r="A155" s="5" t="s">
        <v>18</v>
      </c>
      <c r="B155" s="5">
        <f>AVERAGE(B2:B151)</f>
        <v>8.2141733333333349</v>
      </c>
      <c r="C155" s="5">
        <f t="shared" ref="C155:G155" si="11">AVERAGE(C2:C151)</f>
        <v>7.8492533333333361</v>
      </c>
      <c r="D155" s="5">
        <f t="shared" si="11"/>
        <v>-0.36488666666666653</v>
      </c>
      <c r="E155" s="6">
        <f t="shared" si="11"/>
        <v>1.3573644929470779E-2</v>
      </c>
      <c r="F155" s="5">
        <f t="shared" si="11"/>
        <v>7.8100400000000008</v>
      </c>
      <c r="G155" s="6">
        <f t="shared" si="11"/>
        <v>1.3573644929470779E-2</v>
      </c>
    </row>
    <row r="156" spans="1:7">
      <c r="A156" s="5" t="s">
        <v>19</v>
      </c>
      <c r="B156" s="5">
        <f>MEDIAN(B2:B151)</f>
        <v>7.6444999999999999</v>
      </c>
      <c r="C156" s="5">
        <f t="shared" ref="C156:G156" si="12">MEDIAN(C2:C151)</f>
        <v>7.7545000000000002</v>
      </c>
      <c r="D156" s="5">
        <f t="shared" si="12"/>
        <v>8.5000000000000006E-3</v>
      </c>
      <c r="E156" s="6">
        <f t="shared" si="12"/>
        <v>0</v>
      </c>
      <c r="F156" s="5">
        <f t="shared" si="12"/>
        <v>7.7545000000000002</v>
      </c>
      <c r="G156" s="6">
        <f t="shared" si="12"/>
        <v>0</v>
      </c>
    </row>
    <row r="157" spans="1:7">
      <c r="A157" s="5" t="s">
        <v>20</v>
      </c>
      <c r="B157" s="5">
        <f>STDEV(B2:B151)</f>
        <v>5.3268953305252138</v>
      </c>
      <c r="C157" s="5">
        <f t="shared" ref="C157:G157" si="13">STDEV(C2:C151)</f>
        <v>4.558659153487274</v>
      </c>
      <c r="D157" s="5">
        <f t="shared" si="13"/>
        <v>2.3946761015562528</v>
      </c>
      <c r="E157" s="6">
        <f t="shared" si="13"/>
        <v>0.24257487048218954</v>
      </c>
      <c r="F157" s="5">
        <f t="shared" si="13"/>
        <v>4.5903675539403634</v>
      </c>
      <c r="G157" s="6">
        <f t="shared" si="13"/>
        <v>0.24257487048218954</v>
      </c>
    </row>
    <row r="158" spans="1:7">
      <c r="A158" s="5" t="s">
        <v>21</v>
      </c>
      <c r="B158" s="5"/>
      <c r="C158" s="5">
        <f>CORREL($B2:$B151,C2:C151)</f>
        <v>0.89407298554913006</v>
      </c>
      <c r="D158" s="5"/>
      <c r="E158" s="5"/>
      <c r="G158" s="5">
        <f>CORREL($B2:$B151,F2:F151)</f>
        <v>0.9011582353461014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8"/>
  <sheetViews>
    <sheetView topLeftCell="A74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3.9180000000000001</v>
      </c>
      <c r="C2">
        <v>3.5659999999999998</v>
      </c>
      <c r="D2">
        <v>-0.35199999999999998</v>
      </c>
      <c r="E2" s="4">
        <f t="shared" ref="E2:E65" si="0">IF(B2,(B2-C2)/B2,0)</f>
        <v>8.9841755997958211E-2</v>
      </c>
      <c r="F2">
        <f t="shared" ref="F2:F65" si="1">IF($B2,$C2,0)</f>
        <v>3.5659999999999998</v>
      </c>
      <c r="G2" s="4">
        <f>IF($B2,($B2-F2)/$B2,0)</f>
        <v>8.9841755997958211E-2</v>
      </c>
    </row>
    <row r="3" spans="1:7">
      <c r="A3">
        <v>2</v>
      </c>
      <c r="B3">
        <v>5.4640000000000004</v>
      </c>
      <c r="C3">
        <v>5.8109999999999999</v>
      </c>
      <c r="D3">
        <v>0.34699999999999998</v>
      </c>
      <c r="E3" s="4">
        <f t="shared" si="0"/>
        <v>-6.3506588579794937E-2</v>
      </c>
      <c r="F3">
        <f t="shared" si="1"/>
        <v>5.8109999999999999</v>
      </c>
      <c r="G3" s="4">
        <f t="shared" ref="G3:G66" si="2">IF($B3,($B3-F3)/$B3,0)</f>
        <v>-6.3506588579794937E-2</v>
      </c>
    </row>
    <row r="4" spans="1:7">
      <c r="A4">
        <v>3</v>
      </c>
      <c r="B4">
        <v>7.15</v>
      </c>
      <c r="C4">
        <v>5.36</v>
      </c>
      <c r="D4">
        <v>-1.7889999999999999</v>
      </c>
      <c r="E4" s="4">
        <f t="shared" si="0"/>
        <v>0.25034965034965034</v>
      </c>
      <c r="F4">
        <f t="shared" si="1"/>
        <v>5.36</v>
      </c>
      <c r="G4" s="4">
        <f t="shared" si="2"/>
        <v>0.25034965034965034</v>
      </c>
    </row>
    <row r="5" spans="1:7">
      <c r="A5">
        <v>4</v>
      </c>
      <c r="B5">
        <v>17.401</v>
      </c>
      <c r="C5">
        <v>12.760999999999999</v>
      </c>
      <c r="D5">
        <v>-4.6399999999999997</v>
      </c>
      <c r="E5" s="4">
        <f t="shared" si="0"/>
        <v>0.26665134187690365</v>
      </c>
      <c r="F5">
        <f t="shared" si="1"/>
        <v>12.760999999999999</v>
      </c>
      <c r="G5" s="4">
        <f t="shared" si="2"/>
        <v>0.26665134187690365</v>
      </c>
    </row>
    <row r="6" spans="1:7">
      <c r="A6">
        <v>5</v>
      </c>
      <c r="B6">
        <v>21.3</v>
      </c>
      <c r="C6">
        <v>14.101000000000001</v>
      </c>
      <c r="D6">
        <v>-7.1980000000000004</v>
      </c>
      <c r="E6" s="4">
        <f t="shared" si="0"/>
        <v>0.33798122065727698</v>
      </c>
      <c r="F6">
        <f t="shared" si="1"/>
        <v>14.101000000000001</v>
      </c>
      <c r="G6" s="4">
        <f t="shared" si="2"/>
        <v>0.33798122065727698</v>
      </c>
    </row>
    <row r="7" spans="1:7">
      <c r="A7">
        <v>6</v>
      </c>
      <c r="B7">
        <v>11.724</v>
      </c>
      <c r="C7">
        <v>9.0690000000000008</v>
      </c>
      <c r="D7">
        <v>-2.6549999999999998</v>
      </c>
      <c r="E7" s="4">
        <f t="shared" si="0"/>
        <v>0.22645854657113607</v>
      </c>
      <c r="F7">
        <f t="shared" si="1"/>
        <v>9.0690000000000008</v>
      </c>
      <c r="G7" s="4">
        <f t="shared" si="2"/>
        <v>0.22645854657113607</v>
      </c>
    </row>
    <row r="8" spans="1:7">
      <c r="A8">
        <v>7</v>
      </c>
      <c r="B8">
        <v>15.855</v>
      </c>
      <c r="C8">
        <v>11.757999999999999</v>
      </c>
      <c r="D8">
        <v>-4.0960000000000001</v>
      </c>
      <c r="E8" s="4">
        <f t="shared" si="0"/>
        <v>0.2584042888678651</v>
      </c>
      <c r="F8">
        <f t="shared" si="1"/>
        <v>11.757999999999999</v>
      </c>
      <c r="G8" s="4">
        <f t="shared" si="2"/>
        <v>0.2584042888678651</v>
      </c>
    </row>
    <row r="9" spans="1:7">
      <c r="A9">
        <v>8</v>
      </c>
      <c r="B9">
        <v>11.121</v>
      </c>
      <c r="C9">
        <v>9.2390000000000008</v>
      </c>
      <c r="D9">
        <v>-1.883</v>
      </c>
      <c r="E9" s="4">
        <f t="shared" si="0"/>
        <v>0.1692293858465965</v>
      </c>
      <c r="F9">
        <f t="shared" si="1"/>
        <v>9.2390000000000008</v>
      </c>
      <c r="G9" s="4">
        <f t="shared" si="2"/>
        <v>0.1692293858465965</v>
      </c>
    </row>
    <row r="10" spans="1:7">
      <c r="A10">
        <v>9</v>
      </c>
      <c r="B10">
        <v>9.5039999999999996</v>
      </c>
      <c r="C10">
        <v>8.3539999999999992</v>
      </c>
      <c r="D10">
        <v>-1.151</v>
      </c>
      <c r="E10" s="4">
        <f t="shared" si="0"/>
        <v>0.12100168350168354</v>
      </c>
      <c r="F10">
        <f t="shared" si="1"/>
        <v>8.3539999999999992</v>
      </c>
      <c r="G10" s="4">
        <f t="shared" si="2"/>
        <v>0.12100168350168354</v>
      </c>
    </row>
    <row r="11" spans="1:7">
      <c r="A11">
        <v>10</v>
      </c>
      <c r="B11">
        <v>7.3029999999999999</v>
      </c>
      <c r="C11">
        <v>7.8949999999999996</v>
      </c>
      <c r="D11">
        <v>0.59199999999999997</v>
      </c>
      <c r="E11" s="4">
        <f t="shared" si="0"/>
        <v>-8.1062577023141125E-2</v>
      </c>
      <c r="F11">
        <f t="shared" si="1"/>
        <v>7.8949999999999996</v>
      </c>
      <c r="G11" s="4">
        <f t="shared" si="2"/>
        <v>-8.1062577023141125E-2</v>
      </c>
    </row>
    <row r="12" spans="1:7">
      <c r="A12">
        <v>11</v>
      </c>
      <c r="B12">
        <v>10.904</v>
      </c>
      <c r="C12">
        <v>9.407</v>
      </c>
      <c r="D12">
        <v>-1.498</v>
      </c>
      <c r="E12" s="4">
        <f t="shared" si="0"/>
        <v>0.1372890682318415</v>
      </c>
      <c r="F12">
        <f t="shared" si="1"/>
        <v>9.407</v>
      </c>
      <c r="G12" s="4">
        <f t="shared" si="2"/>
        <v>0.1372890682318415</v>
      </c>
    </row>
    <row r="13" spans="1:7">
      <c r="A13">
        <v>12</v>
      </c>
      <c r="B13">
        <v>4.1619999999999999</v>
      </c>
      <c r="C13">
        <v>2.9049999999999998</v>
      </c>
      <c r="D13">
        <v>-1.2569999999999999</v>
      </c>
      <c r="E13" s="4">
        <f t="shared" si="0"/>
        <v>0.30201826045170593</v>
      </c>
      <c r="F13">
        <f t="shared" si="1"/>
        <v>2.9049999999999998</v>
      </c>
      <c r="G13" s="4">
        <f t="shared" si="2"/>
        <v>0.30201826045170593</v>
      </c>
    </row>
    <row r="14" spans="1:7">
      <c r="A14">
        <v>13</v>
      </c>
      <c r="B14">
        <v>19.158000000000001</v>
      </c>
      <c r="C14">
        <v>16.71</v>
      </c>
      <c r="D14">
        <v>-2.448</v>
      </c>
      <c r="E14" s="4">
        <f t="shared" si="0"/>
        <v>0.12777951769495774</v>
      </c>
      <c r="F14">
        <f t="shared" si="1"/>
        <v>16.71</v>
      </c>
      <c r="G14" s="4">
        <f t="shared" si="2"/>
        <v>0.12777951769495774</v>
      </c>
    </row>
    <row r="15" spans="1:7">
      <c r="A15">
        <v>14</v>
      </c>
      <c r="B15">
        <v>7.915</v>
      </c>
      <c r="C15">
        <v>7.7629999999999999</v>
      </c>
      <c r="D15">
        <v>-0.152</v>
      </c>
      <c r="E15" s="4">
        <f t="shared" si="0"/>
        <v>1.9204042956411892E-2</v>
      </c>
      <c r="F15">
        <f t="shared" si="1"/>
        <v>7.7629999999999999</v>
      </c>
      <c r="G15" s="4">
        <f t="shared" si="2"/>
        <v>1.9204042956411892E-2</v>
      </c>
    </row>
    <row r="16" spans="1:7">
      <c r="A16">
        <v>15</v>
      </c>
      <c r="B16">
        <v>6.7729999999999997</v>
      </c>
      <c r="C16">
        <v>5.5270000000000001</v>
      </c>
      <c r="D16">
        <v>-1.246</v>
      </c>
      <c r="E16" s="4">
        <f t="shared" si="0"/>
        <v>0.18396574634578466</v>
      </c>
      <c r="F16">
        <f t="shared" si="1"/>
        <v>5.5270000000000001</v>
      </c>
      <c r="G16" s="4">
        <f t="shared" si="2"/>
        <v>0.18396574634578466</v>
      </c>
    </row>
    <row r="17" spans="1:7">
      <c r="A17">
        <v>16</v>
      </c>
      <c r="B17">
        <v>12.925000000000001</v>
      </c>
      <c r="C17">
        <v>8.6630000000000003</v>
      </c>
      <c r="D17">
        <v>-4.2619999999999996</v>
      </c>
      <c r="E17" s="4">
        <f t="shared" si="0"/>
        <v>0.32974854932301745</v>
      </c>
      <c r="F17">
        <f t="shared" si="1"/>
        <v>8.6630000000000003</v>
      </c>
      <c r="G17" s="4">
        <f t="shared" si="2"/>
        <v>0.32974854932301745</v>
      </c>
    </row>
    <row r="18" spans="1:7">
      <c r="A18">
        <v>17</v>
      </c>
      <c r="B18">
        <v>17.373999999999999</v>
      </c>
      <c r="C18">
        <v>13.535</v>
      </c>
      <c r="D18">
        <v>-3.839</v>
      </c>
      <c r="E18" s="4">
        <f t="shared" si="0"/>
        <v>0.22096235754575796</v>
      </c>
      <c r="F18">
        <f t="shared" si="1"/>
        <v>13.535</v>
      </c>
      <c r="G18" s="4">
        <f t="shared" si="2"/>
        <v>0.22096235754575796</v>
      </c>
    </row>
    <row r="19" spans="1:7">
      <c r="A19">
        <v>18</v>
      </c>
      <c r="B19">
        <v>17.289000000000001</v>
      </c>
      <c r="C19">
        <v>14.179</v>
      </c>
      <c r="D19">
        <v>-3.109</v>
      </c>
      <c r="E19" s="4">
        <f t="shared" si="0"/>
        <v>0.17988316270460991</v>
      </c>
      <c r="F19">
        <f t="shared" si="1"/>
        <v>14.179</v>
      </c>
      <c r="G19" s="4">
        <f t="shared" si="2"/>
        <v>0.17988316270460991</v>
      </c>
    </row>
    <row r="20" spans="1:7">
      <c r="A20">
        <v>19</v>
      </c>
      <c r="B20">
        <v>8.2210000000000001</v>
      </c>
      <c r="C20">
        <v>6.915</v>
      </c>
      <c r="D20">
        <v>-1.306</v>
      </c>
      <c r="E20" s="4">
        <f t="shared" si="0"/>
        <v>0.15886145237805621</v>
      </c>
      <c r="F20">
        <f t="shared" si="1"/>
        <v>6.915</v>
      </c>
      <c r="G20" s="4">
        <f t="shared" si="2"/>
        <v>0.15886145237805621</v>
      </c>
    </row>
    <row r="21" spans="1:7">
      <c r="A21">
        <v>20</v>
      </c>
      <c r="B21">
        <v>11.161</v>
      </c>
      <c r="C21">
        <v>9.3989999999999991</v>
      </c>
      <c r="D21">
        <v>-1.762</v>
      </c>
      <c r="E21" s="4">
        <f t="shared" si="0"/>
        <v>0.15787115849834249</v>
      </c>
      <c r="F21">
        <f t="shared" si="1"/>
        <v>9.3989999999999991</v>
      </c>
      <c r="G21" s="4">
        <f t="shared" si="2"/>
        <v>0.15787115849834249</v>
      </c>
    </row>
    <row r="22" spans="1:7">
      <c r="A22">
        <v>21</v>
      </c>
      <c r="B22">
        <v>12.423</v>
      </c>
      <c r="C22">
        <v>10.125999999999999</v>
      </c>
      <c r="D22">
        <v>-2.2970000000000002</v>
      </c>
      <c r="E22" s="4">
        <f t="shared" si="0"/>
        <v>0.18489897770264835</v>
      </c>
      <c r="F22">
        <f t="shared" si="1"/>
        <v>10.125999999999999</v>
      </c>
      <c r="G22" s="4">
        <f t="shared" si="2"/>
        <v>0.18489897770264835</v>
      </c>
    </row>
    <row r="23" spans="1:7">
      <c r="A23">
        <v>22</v>
      </c>
      <c r="B23">
        <v>21.097999999999999</v>
      </c>
      <c r="C23">
        <v>13.356999999999999</v>
      </c>
      <c r="D23">
        <v>-7.7409999999999997</v>
      </c>
      <c r="E23" s="4">
        <f t="shared" si="0"/>
        <v>0.3669068158119253</v>
      </c>
      <c r="F23">
        <f t="shared" si="1"/>
        <v>13.356999999999999</v>
      </c>
      <c r="G23" s="4">
        <f t="shared" si="2"/>
        <v>0.3669068158119253</v>
      </c>
    </row>
    <row r="24" spans="1:7">
      <c r="A24">
        <v>23</v>
      </c>
      <c r="B24">
        <v>7.13</v>
      </c>
      <c r="C24">
        <v>6.8360000000000003</v>
      </c>
      <c r="D24">
        <v>-0.29399999999999998</v>
      </c>
      <c r="E24" s="4">
        <f t="shared" si="0"/>
        <v>4.1234221598877921E-2</v>
      </c>
      <c r="F24">
        <f t="shared" si="1"/>
        <v>6.8360000000000003</v>
      </c>
      <c r="G24" s="4">
        <f t="shared" si="2"/>
        <v>4.1234221598877921E-2</v>
      </c>
    </row>
    <row r="25" spans="1:7">
      <c r="A25">
        <v>24</v>
      </c>
      <c r="B25">
        <v>6.2</v>
      </c>
      <c r="C25">
        <v>5.1689999999999996</v>
      </c>
      <c r="D25">
        <v>-1.0309999999999999</v>
      </c>
      <c r="E25" s="4">
        <f t="shared" si="0"/>
        <v>0.16629032258064524</v>
      </c>
      <c r="F25">
        <f t="shared" si="1"/>
        <v>5.1689999999999996</v>
      </c>
      <c r="G25" s="4">
        <f t="shared" si="2"/>
        <v>0.16629032258064524</v>
      </c>
    </row>
    <row r="26" spans="1:7">
      <c r="A26">
        <v>25</v>
      </c>
      <c r="B26">
        <v>17.221</v>
      </c>
      <c r="C26">
        <v>14.679</v>
      </c>
      <c r="D26">
        <v>-2.5419999999999998</v>
      </c>
      <c r="E26" s="4">
        <f t="shared" si="0"/>
        <v>0.14761047558213808</v>
      </c>
      <c r="F26">
        <f t="shared" si="1"/>
        <v>14.679</v>
      </c>
      <c r="G26" s="4">
        <f t="shared" si="2"/>
        <v>0.14761047558213808</v>
      </c>
    </row>
    <row r="27" spans="1:7">
      <c r="A27">
        <v>26</v>
      </c>
      <c r="B27">
        <v>9.6760000000000002</v>
      </c>
      <c r="C27">
        <v>8.8119999999999994</v>
      </c>
      <c r="D27">
        <v>-0.86399999999999999</v>
      </c>
      <c r="E27" s="4">
        <f t="shared" si="0"/>
        <v>8.9293096320793797E-2</v>
      </c>
      <c r="F27">
        <f t="shared" si="1"/>
        <v>8.8119999999999994</v>
      </c>
      <c r="G27" s="4">
        <f t="shared" si="2"/>
        <v>8.9293096320793797E-2</v>
      </c>
    </row>
    <row r="28" spans="1:7">
      <c r="A28">
        <v>27</v>
      </c>
      <c r="B28">
        <v>4.7539999999999996</v>
      </c>
      <c r="C28">
        <v>5.0019999999999998</v>
      </c>
      <c r="D28">
        <v>0.248</v>
      </c>
      <c r="E28" s="4">
        <f t="shared" si="0"/>
        <v>-5.2166596550273503E-2</v>
      </c>
      <c r="F28">
        <f t="shared" si="1"/>
        <v>5.0019999999999998</v>
      </c>
      <c r="G28" s="4">
        <f t="shared" si="2"/>
        <v>-5.2166596550273503E-2</v>
      </c>
    </row>
    <row r="29" spans="1:7">
      <c r="A29">
        <v>28</v>
      </c>
      <c r="B29">
        <v>22.376999999999999</v>
      </c>
      <c r="C29">
        <v>11.906000000000001</v>
      </c>
      <c r="D29">
        <v>-10.471</v>
      </c>
      <c r="E29" s="4">
        <f t="shared" si="0"/>
        <v>0.46793582696518743</v>
      </c>
      <c r="F29">
        <f t="shared" si="1"/>
        <v>11.906000000000001</v>
      </c>
      <c r="G29" s="4">
        <f t="shared" si="2"/>
        <v>0.46793582696518743</v>
      </c>
    </row>
    <row r="30" spans="1:7">
      <c r="A30">
        <v>29</v>
      </c>
      <c r="B30">
        <v>15.381</v>
      </c>
      <c r="C30">
        <v>13.502000000000001</v>
      </c>
      <c r="D30">
        <v>-1.879</v>
      </c>
      <c r="E30" s="4">
        <f t="shared" si="0"/>
        <v>0.12216370847149077</v>
      </c>
      <c r="F30">
        <f t="shared" si="1"/>
        <v>13.502000000000001</v>
      </c>
      <c r="G30" s="4">
        <f t="shared" si="2"/>
        <v>0.12216370847149077</v>
      </c>
    </row>
    <row r="31" spans="1:7">
      <c r="A31">
        <v>30</v>
      </c>
      <c r="B31">
        <v>17.166</v>
      </c>
      <c r="C31">
        <v>13.497999999999999</v>
      </c>
      <c r="D31">
        <v>-3.6669999999999998</v>
      </c>
      <c r="E31" s="4">
        <f t="shared" si="0"/>
        <v>0.21367820109518823</v>
      </c>
      <c r="F31">
        <f t="shared" si="1"/>
        <v>13.497999999999999</v>
      </c>
      <c r="G31" s="4">
        <f t="shared" si="2"/>
        <v>0.21367820109518823</v>
      </c>
    </row>
    <row r="32" spans="1:7">
      <c r="A32">
        <v>31</v>
      </c>
      <c r="B32">
        <v>19.437999999999999</v>
      </c>
      <c r="C32">
        <v>14.429</v>
      </c>
      <c r="D32">
        <v>-5.0090000000000003</v>
      </c>
      <c r="E32" s="4">
        <f t="shared" si="0"/>
        <v>0.25769112048564663</v>
      </c>
      <c r="F32">
        <f t="shared" si="1"/>
        <v>14.429</v>
      </c>
      <c r="G32" s="4">
        <f t="shared" si="2"/>
        <v>0.25769112048564663</v>
      </c>
    </row>
    <row r="33" spans="1:7">
      <c r="A33">
        <v>32</v>
      </c>
      <c r="B33">
        <v>13.497</v>
      </c>
      <c r="C33">
        <v>14.057</v>
      </c>
      <c r="D33">
        <v>0.56000000000000005</v>
      </c>
      <c r="E33" s="4">
        <f t="shared" si="0"/>
        <v>-4.1490701637400942E-2</v>
      </c>
      <c r="F33">
        <f t="shared" si="1"/>
        <v>14.057</v>
      </c>
      <c r="G33" s="4">
        <f t="shared" si="2"/>
        <v>-4.1490701637400942E-2</v>
      </c>
    </row>
    <row r="34" spans="1:7">
      <c r="A34">
        <v>33</v>
      </c>
      <c r="B34">
        <v>4.0209999999999999</v>
      </c>
      <c r="C34">
        <v>4.58</v>
      </c>
      <c r="D34">
        <v>0.55800000000000005</v>
      </c>
      <c r="E34" s="4">
        <f t="shared" si="0"/>
        <v>-0.13902014424272574</v>
      </c>
      <c r="F34">
        <f t="shared" si="1"/>
        <v>4.58</v>
      </c>
      <c r="G34" s="4">
        <f t="shared" si="2"/>
        <v>-0.13902014424272574</v>
      </c>
    </row>
    <row r="35" spans="1:7">
      <c r="A35">
        <v>34</v>
      </c>
      <c r="B35">
        <v>15.432</v>
      </c>
      <c r="C35">
        <v>12.948</v>
      </c>
      <c r="D35">
        <v>-2.484</v>
      </c>
      <c r="E35" s="4">
        <f t="shared" si="0"/>
        <v>0.16096423017107309</v>
      </c>
      <c r="F35">
        <f t="shared" si="1"/>
        <v>12.948</v>
      </c>
      <c r="G35" s="4">
        <f t="shared" si="2"/>
        <v>0.16096423017107309</v>
      </c>
    </row>
    <row r="36" spans="1:7">
      <c r="A36">
        <v>35</v>
      </c>
      <c r="B36">
        <v>21.811</v>
      </c>
      <c r="C36">
        <v>16.317</v>
      </c>
      <c r="D36">
        <v>-5.4939999999999998</v>
      </c>
      <c r="E36" s="4">
        <f t="shared" si="0"/>
        <v>0.25189124753564712</v>
      </c>
      <c r="F36">
        <f t="shared" si="1"/>
        <v>16.317</v>
      </c>
      <c r="G36" s="4">
        <f t="shared" si="2"/>
        <v>0.25189124753564712</v>
      </c>
    </row>
    <row r="37" spans="1:7">
      <c r="A37">
        <v>36</v>
      </c>
      <c r="B37">
        <v>9.0210000000000008</v>
      </c>
      <c r="C37">
        <v>6.5670000000000002</v>
      </c>
      <c r="D37">
        <v>-2.4529999999999998</v>
      </c>
      <c r="E37" s="4">
        <f t="shared" si="0"/>
        <v>0.27203192550715005</v>
      </c>
      <c r="F37">
        <f t="shared" si="1"/>
        <v>6.5670000000000002</v>
      </c>
      <c r="G37" s="4">
        <f t="shared" si="2"/>
        <v>0.27203192550715005</v>
      </c>
    </row>
    <row r="38" spans="1:7">
      <c r="A38">
        <v>37</v>
      </c>
      <c r="B38">
        <v>12.026999999999999</v>
      </c>
      <c r="C38">
        <v>10.44</v>
      </c>
      <c r="D38">
        <v>-1.587</v>
      </c>
      <c r="E38" s="4">
        <f t="shared" si="0"/>
        <v>0.13195310551259665</v>
      </c>
      <c r="F38">
        <f t="shared" si="1"/>
        <v>10.44</v>
      </c>
      <c r="G38" s="4">
        <f t="shared" si="2"/>
        <v>0.13195310551259665</v>
      </c>
    </row>
    <row r="39" spans="1:7">
      <c r="A39">
        <v>38</v>
      </c>
      <c r="B39">
        <v>0</v>
      </c>
      <c r="C39">
        <v>-1.1020000000000001</v>
      </c>
      <c r="D39">
        <v>-1.1020000000000001</v>
      </c>
      <c r="E39" s="4">
        <f t="shared" si="0"/>
        <v>0</v>
      </c>
      <c r="F39">
        <f t="shared" si="1"/>
        <v>0</v>
      </c>
      <c r="G39" s="4">
        <f t="shared" si="2"/>
        <v>0</v>
      </c>
    </row>
    <row r="40" spans="1:7">
      <c r="A40">
        <v>39</v>
      </c>
      <c r="B40">
        <v>0</v>
      </c>
      <c r="C40">
        <v>4.032</v>
      </c>
      <c r="D40">
        <v>4.032</v>
      </c>
      <c r="E40" s="4">
        <f t="shared" si="0"/>
        <v>0</v>
      </c>
      <c r="F40">
        <f t="shared" si="1"/>
        <v>0</v>
      </c>
      <c r="G40" s="4">
        <f t="shared" si="2"/>
        <v>0</v>
      </c>
    </row>
    <row r="41" spans="1:7">
      <c r="A41">
        <v>40</v>
      </c>
      <c r="B41">
        <v>7.3849999999999998</v>
      </c>
      <c r="C41">
        <v>7.5430000000000001</v>
      </c>
      <c r="D41">
        <v>0.158</v>
      </c>
      <c r="E41" s="4">
        <f t="shared" si="0"/>
        <v>-2.1394719025050829E-2</v>
      </c>
      <c r="F41">
        <f t="shared" si="1"/>
        <v>7.5430000000000001</v>
      </c>
      <c r="G41" s="4">
        <f t="shared" si="2"/>
        <v>-2.1394719025050829E-2</v>
      </c>
    </row>
    <row r="42" spans="1:7">
      <c r="A42">
        <v>41</v>
      </c>
      <c r="B42">
        <v>15.948</v>
      </c>
      <c r="C42">
        <v>10.196999999999999</v>
      </c>
      <c r="D42">
        <v>-5.7510000000000003</v>
      </c>
      <c r="E42" s="4">
        <f t="shared" si="0"/>
        <v>0.36060948081264116</v>
      </c>
      <c r="F42">
        <f t="shared" si="1"/>
        <v>10.196999999999999</v>
      </c>
      <c r="G42" s="4">
        <f t="shared" si="2"/>
        <v>0.36060948081264116</v>
      </c>
    </row>
    <row r="43" spans="1:7">
      <c r="A43">
        <v>42</v>
      </c>
      <c r="B43">
        <v>21.795000000000002</v>
      </c>
      <c r="C43">
        <v>12.827</v>
      </c>
      <c r="D43">
        <v>-8.968</v>
      </c>
      <c r="E43" s="4">
        <f t="shared" si="0"/>
        <v>0.41147052076164264</v>
      </c>
      <c r="F43">
        <f t="shared" si="1"/>
        <v>12.827</v>
      </c>
      <c r="G43" s="4">
        <f t="shared" si="2"/>
        <v>0.41147052076164264</v>
      </c>
    </row>
    <row r="44" spans="1:7">
      <c r="A44">
        <v>43</v>
      </c>
      <c r="B44">
        <v>29.245000000000001</v>
      </c>
      <c r="C44">
        <v>19.318000000000001</v>
      </c>
      <c r="D44">
        <v>-9.9269999999999996</v>
      </c>
      <c r="E44" s="4">
        <f t="shared" si="0"/>
        <v>0.33944263976748157</v>
      </c>
      <c r="F44">
        <f t="shared" si="1"/>
        <v>19.318000000000001</v>
      </c>
      <c r="G44" s="4">
        <f t="shared" si="2"/>
        <v>0.33944263976748157</v>
      </c>
    </row>
    <row r="45" spans="1:7">
      <c r="A45">
        <v>44</v>
      </c>
      <c r="B45">
        <v>21.4</v>
      </c>
      <c r="C45">
        <v>12.48</v>
      </c>
      <c r="D45">
        <v>-8.92</v>
      </c>
      <c r="E45" s="4">
        <f t="shared" si="0"/>
        <v>0.416822429906542</v>
      </c>
      <c r="F45">
        <f t="shared" si="1"/>
        <v>12.48</v>
      </c>
      <c r="G45" s="4">
        <f t="shared" si="2"/>
        <v>0.416822429906542</v>
      </c>
    </row>
    <row r="46" spans="1:7">
      <c r="A46">
        <v>45</v>
      </c>
      <c r="B46">
        <v>8.6300000000000008</v>
      </c>
      <c r="C46">
        <v>3.77</v>
      </c>
      <c r="D46">
        <v>-4.8600000000000003</v>
      </c>
      <c r="E46" s="4">
        <f t="shared" si="0"/>
        <v>0.56315179606025501</v>
      </c>
      <c r="F46">
        <f t="shared" si="1"/>
        <v>3.77</v>
      </c>
      <c r="G46" s="4">
        <f t="shared" si="2"/>
        <v>0.56315179606025501</v>
      </c>
    </row>
    <row r="47" spans="1:7">
      <c r="A47">
        <v>46</v>
      </c>
      <c r="B47">
        <v>22.696999999999999</v>
      </c>
      <c r="C47">
        <v>15.631</v>
      </c>
      <c r="D47">
        <v>-7.0659999999999998</v>
      </c>
      <c r="E47" s="4">
        <f t="shared" si="0"/>
        <v>0.3113186764770674</v>
      </c>
      <c r="F47">
        <f t="shared" si="1"/>
        <v>15.631</v>
      </c>
      <c r="G47" s="4">
        <f t="shared" si="2"/>
        <v>0.3113186764770674</v>
      </c>
    </row>
    <row r="48" spans="1:7">
      <c r="A48">
        <v>47</v>
      </c>
      <c r="B48">
        <v>19.472999999999999</v>
      </c>
      <c r="C48">
        <v>15.909000000000001</v>
      </c>
      <c r="D48">
        <v>-3.5640000000000001</v>
      </c>
      <c r="E48" s="4">
        <f t="shared" si="0"/>
        <v>0.1830226467416422</v>
      </c>
      <c r="F48">
        <f t="shared" si="1"/>
        <v>15.909000000000001</v>
      </c>
      <c r="G48" s="4">
        <f t="shared" si="2"/>
        <v>0.1830226467416422</v>
      </c>
    </row>
    <row r="49" spans="1:7">
      <c r="A49">
        <v>48</v>
      </c>
      <c r="B49">
        <v>8.4849999999999994</v>
      </c>
      <c r="C49">
        <v>8.8309999999999995</v>
      </c>
      <c r="D49">
        <v>0.34599999999999997</v>
      </c>
      <c r="E49" s="4">
        <f t="shared" si="0"/>
        <v>-4.0777843252799068E-2</v>
      </c>
      <c r="F49">
        <f t="shared" si="1"/>
        <v>8.8309999999999995</v>
      </c>
      <c r="G49" s="4">
        <f t="shared" si="2"/>
        <v>-4.0777843252799068E-2</v>
      </c>
    </row>
    <row r="50" spans="1:7">
      <c r="A50">
        <v>49</v>
      </c>
      <c r="B50">
        <v>3.4060000000000001</v>
      </c>
      <c r="C50">
        <v>2.0230000000000001</v>
      </c>
      <c r="D50">
        <v>-1.383</v>
      </c>
      <c r="E50" s="4">
        <f t="shared" si="0"/>
        <v>0.40604815032295949</v>
      </c>
      <c r="F50">
        <f t="shared" si="1"/>
        <v>2.0230000000000001</v>
      </c>
      <c r="G50" s="4">
        <f t="shared" si="2"/>
        <v>0.40604815032295949</v>
      </c>
    </row>
    <row r="51" spans="1:7">
      <c r="A51">
        <v>50</v>
      </c>
      <c r="B51">
        <v>15.106999999999999</v>
      </c>
      <c r="C51">
        <v>13.647</v>
      </c>
      <c r="D51">
        <v>-1.4590000000000001</v>
      </c>
      <c r="E51" s="4">
        <f t="shared" si="0"/>
        <v>9.6643939895412673E-2</v>
      </c>
      <c r="F51">
        <f t="shared" si="1"/>
        <v>13.647</v>
      </c>
      <c r="G51" s="4">
        <f t="shared" si="2"/>
        <v>9.6643939895412673E-2</v>
      </c>
    </row>
    <row r="52" spans="1:7">
      <c r="A52">
        <v>51</v>
      </c>
      <c r="B52">
        <v>4.7350000000000003</v>
      </c>
      <c r="C52">
        <v>4.8410000000000002</v>
      </c>
      <c r="D52">
        <v>0.107</v>
      </c>
      <c r="E52" s="4">
        <f t="shared" si="0"/>
        <v>-2.238648363252373E-2</v>
      </c>
      <c r="F52">
        <f t="shared" si="1"/>
        <v>4.8410000000000002</v>
      </c>
      <c r="G52" s="4">
        <f t="shared" si="2"/>
        <v>-2.238648363252373E-2</v>
      </c>
    </row>
    <row r="53" spans="1:7">
      <c r="A53">
        <v>52</v>
      </c>
      <c r="B53">
        <v>0</v>
      </c>
      <c r="C53">
        <v>-2.2559999999999998</v>
      </c>
      <c r="D53">
        <v>-2.2559999999999998</v>
      </c>
      <c r="E53" s="4">
        <f t="shared" si="0"/>
        <v>0</v>
      </c>
      <c r="F53">
        <f t="shared" si="1"/>
        <v>0</v>
      </c>
      <c r="G53" s="4">
        <f t="shared" si="2"/>
        <v>0</v>
      </c>
    </row>
    <row r="54" spans="1:7">
      <c r="A54">
        <v>53</v>
      </c>
      <c r="B54">
        <v>25.446000000000002</v>
      </c>
      <c r="C54">
        <v>17.757999999999999</v>
      </c>
      <c r="D54">
        <v>-7.6890000000000001</v>
      </c>
      <c r="E54" s="4">
        <f t="shared" si="0"/>
        <v>0.30213000078597824</v>
      </c>
      <c r="F54">
        <f t="shared" si="1"/>
        <v>17.757999999999999</v>
      </c>
      <c r="G54" s="4">
        <f t="shared" si="2"/>
        <v>0.30213000078597824</v>
      </c>
    </row>
    <row r="55" spans="1:7">
      <c r="A55">
        <v>54</v>
      </c>
      <c r="B55">
        <v>0</v>
      </c>
      <c r="C55">
        <v>-0.56399999999999995</v>
      </c>
      <c r="D55">
        <v>-0.56399999999999995</v>
      </c>
      <c r="E55" s="4">
        <f t="shared" si="0"/>
        <v>0</v>
      </c>
      <c r="F55">
        <f t="shared" si="1"/>
        <v>0</v>
      </c>
      <c r="G55" s="4">
        <f t="shared" si="2"/>
        <v>0</v>
      </c>
    </row>
    <row r="56" spans="1:7">
      <c r="A56">
        <v>55</v>
      </c>
      <c r="B56">
        <v>3.6440000000000001</v>
      </c>
      <c r="C56">
        <v>4.6079999999999997</v>
      </c>
      <c r="D56">
        <v>0.96399999999999997</v>
      </c>
      <c r="E56" s="4">
        <f t="shared" si="0"/>
        <v>-0.26454445664105364</v>
      </c>
      <c r="F56">
        <f t="shared" si="1"/>
        <v>4.6079999999999997</v>
      </c>
      <c r="G56" s="4">
        <f t="shared" si="2"/>
        <v>-0.26454445664105364</v>
      </c>
    </row>
    <row r="57" spans="1:7">
      <c r="A57">
        <v>56</v>
      </c>
      <c r="B57">
        <v>0</v>
      </c>
      <c r="C57">
        <v>2.4929999999999999</v>
      </c>
      <c r="D57">
        <v>2.4929999999999999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0</v>
      </c>
      <c r="C58">
        <v>-0.18099999999999999</v>
      </c>
      <c r="D58">
        <v>-0.18099999999999999</v>
      </c>
      <c r="E58" s="4">
        <f t="shared" si="0"/>
        <v>0</v>
      </c>
      <c r="F58">
        <f t="shared" si="1"/>
        <v>0</v>
      </c>
      <c r="G58" s="4">
        <f t="shared" si="2"/>
        <v>0</v>
      </c>
    </row>
    <row r="59" spans="1:7">
      <c r="A59">
        <v>58</v>
      </c>
      <c r="B59">
        <v>10.531000000000001</v>
      </c>
      <c r="C59">
        <v>10.169</v>
      </c>
      <c r="D59">
        <v>-0.36099999999999999</v>
      </c>
      <c r="E59" s="4">
        <f t="shared" si="0"/>
        <v>3.4374703257050623E-2</v>
      </c>
      <c r="F59">
        <f t="shared" si="1"/>
        <v>10.169</v>
      </c>
      <c r="G59" s="4">
        <f t="shared" si="2"/>
        <v>3.4374703257050623E-2</v>
      </c>
    </row>
    <row r="60" spans="1:7">
      <c r="A60">
        <v>59</v>
      </c>
      <c r="B60">
        <v>9.02</v>
      </c>
      <c r="C60">
        <v>8.9689999999999994</v>
      </c>
      <c r="D60">
        <v>-5.0999999999999997E-2</v>
      </c>
      <c r="E60" s="4">
        <f t="shared" si="0"/>
        <v>5.6541019955654278E-3</v>
      </c>
      <c r="F60">
        <f t="shared" si="1"/>
        <v>8.9689999999999994</v>
      </c>
      <c r="G60" s="4">
        <f t="shared" si="2"/>
        <v>5.6541019955654278E-3</v>
      </c>
    </row>
    <row r="61" spans="1:7">
      <c r="A61">
        <v>60</v>
      </c>
      <c r="B61">
        <v>13.507</v>
      </c>
      <c r="C61">
        <v>12.006</v>
      </c>
      <c r="D61">
        <v>-1.5009999999999999</v>
      </c>
      <c r="E61" s="4">
        <f t="shared" si="0"/>
        <v>0.11112756348560002</v>
      </c>
      <c r="F61">
        <f t="shared" si="1"/>
        <v>12.006</v>
      </c>
      <c r="G61" s="4">
        <f t="shared" si="2"/>
        <v>0.11112756348560002</v>
      </c>
    </row>
    <row r="62" spans="1:7">
      <c r="A62">
        <v>61</v>
      </c>
      <c r="B62">
        <v>3.996</v>
      </c>
      <c r="C62">
        <v>3.5</v>
      </c>
      <c r="D62">
        <v>-0.496</v>
      </c>
      <c r="E62" s="4">
        <f t="shared" si="0"/>
        <v>0.12412412412412413</v>
      </c>
      <c r="F62">
        <f t="shared" si="1"/>
        <v>3.5</v>
      </c>
      <c r="G62" s="4">
        <f t="shared" si="2"/>
        <v>0.12412412412412413</v>
      </c>
    </row>
    <row r="63" spans="1:7">
      <c r="A63">
        <v>62</v>
      </c>
      <c r="B63">
        <v>8.3930000000000007</v>
      </c>
      <c r="C63">
        <v>6.9420000000000002</v>
      </c>
      <c r="D63">
        <v>-1.45</v>
      </c>
      <c r="E63" s="4">
        <f t="shared" si="0"/>
        <v>0.17288216370785184</v>
      </c>
      <c r="F63">
        <f t="shared" si="1"/>
        <v>6.9420000000000002</v>
      </c>
      <c r="G63" s="4">
        <f t="shared" si="2"/>
        <v>0.17288216370785184</v>
      </c>
    </row>
    <row r="64" spans="1:7">
      <c r="A64">
        <v>63</v>
      </c>
      <c r="B64">
        <v>3.51</v>
      </c>
      <c r="C64">
        <v>2.2749999999999999</v>
      </c>
      <c r="D64">
        <v>-1.2350000000000001</v>
      </c>
      <c r="E64" s="4">
        <f t="shared" si="0"/>
        <v>0.35185185185185186</v>
      </c>
      <c r="F64">
        <f t="shared" si="1"/>
        <v>2.2749999999999999</v>
      </c>
      <c r="G64" s="4">
        <f t="shared" si="2"/>
        <v>0.35185185185185186</v>
      </c>
    </row>
    <row r="65" spans="1:7">
      <c r="A65">
        <v>64</v>
      </c>
      <c r="B65">
        <v>0</v>
      </c>
      <c r="C65">
        <v>1.8620000000000001</v>
      </c>
      <c r="D65">
        <v>1.8620000000000001</v>
      </c>
      <c r="E65" s="4">
        <f t="shared" si="0"/>
        <v>0</v>
      </c>
      <c r="F65">
        <f t="shared" si="1"/>
        <v>0</v>
      </c>
      <c r="G65" s="4">
        <f t="shared" si="2"/>
        <v>0</v>
      </c>
    </row>
    <row r="66" spans="1:7">
      <c r="A66">
        <v>65</v>
      </c>
      <c r="B66">
        <v>14.096</v>
      </c>
      <c r="C66">
        <v>9.8140000000000001</v>
      </c>
      <c r="D66">
        <v>-4.282</v>
      </c>
      <c r="E66" s="4">
        <f t="shared" ref="E66:E101" si="3">IF(B66,(B66-C66)/B66,0)</f>
        <v>0.30377412031782064</v>
      </c>
      <c r="F66">
        <f t="shared" ref="F66:F101" si="4">IF($B66,$C66,0)</f>
        <v>9.8140000000000001</v>
      </c>
      <c r="G66" s="4">
        <f t="shared" si="2"/>
        <v>0.30377412031782064</v>
      </c>
    </row>
    <row r="67" spans="1:7">
      <c r="A67">
        <v>66</v>
      </c>
      <c r="B67">
        <v>15.891</v>
      </c>
      <c r="C67">
        <v>14.128</v>
      </c>
      <c r="D67">
        <v>-1.7629999999999999</v>
      </c>
      <c r="E67" s="4">
        <f t="shared" si="3"/>
        <v>0.11094330123969542</v>
      </c>
      <c r="F67">
        <f t="shared" si="4"/>
        <v>14.128</v>
      </c>
      <c r="G67" s="4">
        <f t="shared" ref="G67:G101" si="5">IF($B67,($B67-F67)/$B67,0)</f>
        <v>0.11094330123969542</v>
      </c>
    </row>
    <row r="68" spans="1:7">
      <c r="A68">
        <v>67</v>
      </c>
      <c r="B68">
        <v>18.628</v>
      </c>
      <c r="C68">
        <v>16.334</v>
      </c>
      <c r="D68">
        <v>-2.294</v>
      </c>
      <c r="E68" s="4">
        <f t="shared" si="3"/>
        <v>0.1231479493235989</v>
      </c>
      <c r="F68">
        <f t="shared" si="4"/>
        <v>16.334</v>
      </c>
      <c r="G68" s="4">
        <f t="shared" si="5"/>
        <v>0.1231479493235989</v>
      </c>
    </row>
    <row r="69" spans="1:7">
      <c r="A69">
        <v>68</v>
      </c>
      <c r="B69">
        <v>24.492000000000001</v>
      </c>
      <c r="C69">
        <v>18.454000000000001</v>
      </c>
      <c r="D69">
        <v>-6.0380000000000003</v>
      </c>
      <c r="E69" s="4">
        <f t="shared" si="3"/>
        <v>0.24652947901355546</v>
      </c>
      <c r="F69">
        <f t="shared" si="4"/>
        <v>18.454000000000001</v>
      </c>
      <c r="G69" s="4">
        <f t="shared" si="5"/>
        <v>0.24652947901355546</v>
      </c>
    </row>
    <row r="70" spans="1:7">
      <c r="A70">
        <v>69</v>
      </c>
      <c r="B70">
        <v>8.0850000000000009</v>
      </c>
      <c r="C70">
        <v>7.8479999999999999</v>
      </c>
      <c r="D70">
        <v>-0.23699999999999999</v>
      </c>
      <c r="E70" s="4">
        <f t="shared" si="3"/>
        <v>2.9313543599258005E-2</v>
      </c>
      <c r="F70">
        <f t="shared" si="4"/>
        <v>7.8479999999999999</v>
      </c>
      <c r="G70" s="4">
        <f t="shared" si="5"/>
        <v>2.9313543599258005E-2</v>
      </c>
    </row>
    <row r="71" spans="1:7">
      <c r="A71">
        <v>70</v>
      </c>
      <c r="B71">
        <v>23.645</v>
      </c>
      <c r="C71">
        <v>17.079999999999998</v>
      </c>
      <c r="D71">
        <v>-6.5659999999999998</v>
      </c>
      <c r="E71" s="4">
        <f t="shared" si="3"/>
        <v>0.27764855149080148</v>
      </c>
      <c r="F71">
        <f t="shared" si="4"/>
        <v>17.079999999999998</v>
      </c>
      <c r="G71" s="4">
        <f t="shared" si="5"/>
        <v>0.27764855149080148</v>
      </c>
    </row>
    <row r="72" spans="1:7">
      <c r="A72">
        <v>71</v>
      </c>
      <c r="B72">
        <v>10.654</v>
      </c>
      <c r="C72">
        <v>12.394</v>
      </c>
      <c r="D72">
        <v>1.74</v>
      </c>
      <c r="E72" s="4">
        <f t="shared" si="3"/>
        <v>-0.16331894124272575</v>
      </c>
      <c r="F72">
        <f t="shared" si="4"/>
        <v>12.394</v>
      </c>
      <c r="G72" s="4">
        <f t="shared" si="5"/>
        <v>-0.16331894124272575</v>
      </c>
    </row>
    <row r="73" spans="1:7">
      <c r="A73">
        <v>72</v>
      </c>
      <c r="B73">
        <v>6.556</v>
      </c>
      <c r="C73">
        <v>5.1449999999999996</v>
      </c>
      <c r="D73">
        <v>-1.411</v>
      </c>
      <c r="E73" s="4">
        <f t="shared" si="3"/>
        <v>0.215222696766321</v>
      </c>
      <c r="F73">
        <f t="shared" si="4"/>
        <v>5.1449999999999996</v>
      </c>
      <c r="G73" s="4">
        <f t="shared" si="5"/>
        <v>0.215222696766321</v>
      </c>
    </row>
    <row r="74" spans="1:7">
      <c r="A74">
        <v>73</v>
      </c>
      <c r="B74">
        <v>12.804</v>
      </c>
      <c r="C74">
        <v>8.4179999999999993</v>
      </c>
      <c r="D74">
        <v>-4.3860000000000001</v>
      </c>
      <c r="E74" s="4">
        <f t="shared" si="3"/>
        <v>0.34254920337394573</v>
      </c>
      <c r="F74">
        <f t="shared" si="4"/>
        <v>8.4179999999999993</v>
      </c>
      <c r="G74" s="4">
        <f t="shared" si="5"/>
        <v>0.34254920337394573</v>
      </c>
    </row>
    <row r="75" spans="1:7">
      <c r="A75">
        <v>74</v>
      </c>
      <c r="B75">
        <v>20.454999999999998</v>
      </c>
      <c r="C75">
        <v>13.696999999999999</v>
      </c>
      <c r="D75">
        <v>-6.758</v>
      </c>
      <c r="E75" s="4">
        <f t="shared" si="3"/>
        <v>0.33038376924957219</v>
      </c>
      <c r="F75">
        <f t="shared" si="4"/>
        <v>13.696999999999999</v>
      </c>
      <c r="G75" s="4">
        <f t="shared" si="5"/>
        <v>0.33038376924957219</v>
      </c>
    </row>
    <row r="76" spans="1:7">
      <c r="A76">
        <v>75</v>
      </c>
      <c r="B76">
        <v>10.36</v>
      </c>
      <c r="C76">
        <v>11.731999999999999</v>
      </c>
      <c r="D76">
        <v>1.3720000000000001</v>
      </c>
      <c r="E76" s="4">
        <f t="shared" si="3"/>
        <v>-0.13243243243243244</v>
      </c>
      <c r="F76">
        <f t="shared" si="4"/>
        <v>11.731999999999999</v>
      </c>
      <c r="G76" s="4">
        <f t="shared" si="5"/>
        <v>-0.13243243243243244</v>
      </c>
    </row>
    <row r="77" spans="1:7">
      <c r="A77">
        <v>76</v>
      </c>
      <c r="B77">
        <v>17.946999999999999</v>
      </c>
      <c r="C77">
        <v>12.95</v>
      </c>
      <c r="D77">
        <v>-4.9969999999999999</v>
      </c>
      <c r="E77" s="4">
        <f t="shared" si="3"/>
        <v>0.27843093553240095</v>
      </c>
      <c r="F77">
        <f t="shared" si="4"/>
        <v>12.95</v>
      </c>
      <c r="G77" s="4">
        <f t="shared" si="5"/>
        <v>0.27843093553240095</v>
      </c>
    </row>
    <row r="78" spans="1:7">
      <c r="A78">
        <v>77</v>
      </c>
      <c r="B78">
        <v>21.42</v>
      </c>
      <c r="C78">
        <v>14.603999999999999</v>
      </c>
      <c r="D78">
        <v>-6.8150000000000004</v>
      </c>
      <c r="E78">
        <f t="shared" si="3"/>
        <v>0.31820728291316536</v>
      </c>
      <c r="F78">
        <f t="shared" si="4"/>
        <v>14.603999999999999</v>
      </c>
      <c r="G78" s="4">
        <f t="shared" si="5"/>
        <v>0.31820728291316536</v>
      </c>
    </row>
    <row r="79" spans="1:7">
      <c r="A79">
        <v>78</v>
      </c>
      <c r="B79">
        <v>18.821000000000002</v>
      </c>
      <c r="C79">
        <v>15.263</v>
      </c>
      <c r="D79">
        <v>-3.5579999999999998</v>
      </c>
      <c r="E79" s="4">
        <f t="shared" si="3"/>
        <v>0.18904415280803366</v>
      </c>
      <c r="F79">
        <f t="shared" si="4"/>
        <v>15.263</v>
      </c>
      <c r="G79" s="4">
        <f t="shared" si="5"/>
        <v>0.18904415280803366</v>
      </c>
    </row>
    <row r="80" spans="1:7">
      <c r="A80">
        <v>79</v>
      </c>
      <c r="B80">
        <v>17.305</v>
      </c>
      <c r="C80">
        <v>10.371</v>
      </c>
      <c r="D80">
        <v>-6.9340000000000002</v>
      </c>
      <c r="E80" s="4">
        <f t="shared" si="3"/>
        <v>0.40069344120196471</v>
      </c>
      <c r="F80">
        <f t="shared" si="4"/>
        <v>10.371</v>
      </c>
      <c r="G80" s="4">
        <f t="shared" si="5"/>
        <v>0.40069344120196471</v>
      </c>
    </row>
    <row r="81" spans="1:7">
      <c r="A81">
        <v>80</v>
      </c>
      <c r="B81">
        <v>7.8760000000000003</v>
      </c>
      <c r="C81">
        <v>6.8170000000000002</v>
      </c>
      <c r="D81">
        <v>-1.0589999999999999</v>
      </c>
      <c r="E81" s="4">
        <f t="shared" si="3"/>
        <v>0.13445911630269175</v>
      </c>
      <c r="F81">
        <f t="shared" si="4"/>
        <v>6.8170000000000002</v>
      </c>
      <c r="G81" s="4">
        <f t="shared" si="5"/>
        <v>0.13445911630269175</v>
      </c>
    </row>
    <row r="82" spans="1:7">
      <c r="A82">
        <v>81</v>
      </c>
      <c r="B82">
        <v>13.009</v>
      </c>
      <c r="C82">
        <v>7.843</v>
      </c>
      <c r="D82">
        <v>-5.1660000000000004</v>
      </c>
      <c r="E82" s="4">
        <f t="shared" si="3"/>
        <v>0.39710969328926132</v>
      </c>
      <c r="F82">
        <f t="shared" si="4"/>
        <v>7.843</v>
      </c>
      <c r="G82" s="4">
        <f t="shared" si="5"/>
        <v>0.39710969328926132</v>
      </c>
    </row>
    <row r="83" spans="1:7">
      <c r="A83">
        <v>82</v>
      </c>
      <c r="B83">
        <v>3.7890000000000001</v>
      </c>
      <c r="C83">
        <v>4.1139999999999999</v>
      </c>
      <c r="D83">
        <v>0.32500000000000001</v>
      </c>
      <c r="E83" s="4">
        <f t="shared" si="3"/>
        <v>-8.5774610715228225E-2</v>
      </c>
      <c r="F83">
        <f t="shared" si="4"/>
        <v>4.1139999999999999</v>
      </c>
      <c r="G83" s="4">
        <f t="shared" si="5"/>
        <v>-8.5774610715228225E-2</v>
      </c>
    </row>
    <row r="84" spans="1:7">
      <c r="A84">
        <v>83</v>
      </c>
      <c r="B84">
        <v>16.777999999999999</v>
      </c>
      <c r="C84">
        <v>15.148</v>
      </c>
      <c r="D84">
        <v>-1.63</v>
      </c>
      <c r="E84" s="4">
        <f t="shared" si="3"/>
        <v>9.7151031112170647E-2</v>
      </c>
      <c r="F84">
        <f t="shared" si="4"/>
        <v>15.148</v>
      </c>
      <c r="G84" s="4">
        <f t="shared" si="5"/>
        <v>9.7151031112170647E-2</v>
      </c>
    </row>
    <row r="85" spans="1:7">
      <c r="A85">
        <v>84</v>
      </c>
      <c r="B85">
        <v>6.415</v>
      </c>
      <c r="C85">
        <v>6.7359999999999998</v>
      </c>
      <c r="D85">
        <v>0.32200000000000001</v>
      </c>
      <c r="E85" s="4">
        <f t="shared" si="3"/>
        <v>-5.0038971161340567E-2</v>
      </c>
      <c r="F85">
        <f t="shared" si="4"/>
        <v>6.7359999999999998</v>
      </c>
      <c r="G85" s="4">
        <f t="shared" si="5"/>
        <v>-5.0038971161340567E-2</v>
      </c>
    </row>
    <row r="86" spans="1:7">
      <c r="A86">
        <v>85</v>
      </c>
      <c r="B86">
        <v>18.244</v>
      </c>
      <c r="C86">
        <v>10.773</v>
      </c>
      <c r="D86">
        <v>-7.4710000000000001</v>
      </c>
      <c r="E86" s="4">
        <f t="shared" si="3"/>
        <v>0.40950449462837096</v>
      </c>
      <c r="F86">
        <f t="shared" si="4"/>
        <v>10.773</v>
      </c>
      <c r="G86" s="4">
        <f t="shared" si="5"/>
        <v>0.40950449462837096</v>
      </c>
    </row>
    <row r="87" spans="1:7">
      <c r="A87">
        <v>86</v>
      </c>
      <c r="B87">
        <v>11.458</v>
      </c>
      <c r="C87">
        <v>9.9390000000000001</v>
      </c>
      <c r="D87">
        <v>-1.5189999999999999</v>
      </c>
      <c r="E87" s="4">
        <f t="shared" si="3"/>
        <v>0.13257112934194451</v>
      </c>
      <c r="F87">
        <f t="shared" si="4"/>
        <v>9.9390000000000001</v>
      </c>
      <c r="G87" s="4">
        <f t="shared" si="5"/>
        <v>0.13257112934194451</v>
      </c>
    </row>
    <row r="88" spans="1:7">
      <c r="A88">
        <v>87</v>
      </c>
      <c r="B88">
        <v>3.6890000000000001</v>
      </c>
      <c r="C88">
        <v>4.149</v>
      </c>
      <c r="D88">
        <v>0.46</v>
      </c>
      <c r="E88" s="4">
        <f t="shared" si="3"/>
        <v>-0.12469503930604499</v>
      </c>
      <c r="F88">
        <f t="shared" si="4"/>
        <v>4.149</v>
      </c>
      <c r="G88" s="4">
        <f t="shared" si="5"/>
        <v>-0.12469503930604499</v>
      </c>
    </row>
    <row r="89" spans="1:7">
      <c r="A89">
        <v>88</v>
      </c>
      <c r="B89">
        <v>21.244</v>
      </c>
      <c r="C89">
        <v>15.117000000000001</v>
      </c>
      <c r="D89">
        <v>-6.1269999999999998</v>
      </c>
      <c r="E89" s="4">
        <f t="shared" si="3"/>
        <v>0.28841084541517598</v>
      </c>
      <c r="F89">
        <f t="shared" si="4"/>
        <v>15.117000000000001</v>
      </c>
      <c r="G89" s="4">
        <f t="shared" si="5"/>
        <v>0.28841084541517598</v>
      </c>
    </row>
    <row r="90" spans="1:7">
      <c r="A90">
        <v>89</v>
      </c>
      <c r="B90">
        <v>11.227</v>
      </c>
      <c r="C90">
        <v>9.4689999999999994</v>
      </c>
      <c r="D90">
        <v>-1.758</v>
      </c>
      <c r="E90" s="4">
        <f t="shared" si="3"/>
        <v>0.15658679967934452</v>
      </c>
      <c r="F90">
        <f t="shared" si="4"/>
        <v>9.4689999999999994</v>
      </c>
      <c r="G90" s="4">
        <f t="shared" si="5"/>
        <v>0.15658679967934452</v>
      </c>
    </row>
    <row r="91" spans="1:7">
      <c r="A91">
        <v>90</v>
      </c>
      <c r="B91">
        <v>16.436</v>
      </c>
      <c r="C91">
        <v>12.206</v>
      </c>
      <c r="D91">
        <v>-4.2300000000000004</v>
      </c>
      <c r="E91" s="4">
        <f t="shared" si="3"/>
        <v>0.25736188853735703</v>
      </c>
      <c r="F91">
        <f t="shared" si="4"/>
        <v>12.206</v>
      </c>
      <c r="G91" s="4">
        <f t="shared" si="5"/>
        <v>0.25736188853735703</v>
      </c>
    </row>
    <row r="92" spans="1:7">
      <c r="A92">
        <v>91</v>
      </c>
      <c r="B92">
        <v>19.981999999999999</v>
      </c>
      <c r="C92">
        <v>16.402000000000001</v>
      </c>
      <c r="D92">
        <v>-3.58</v>
      </c>
      <c r="E92" s="4">
        <f t="shared" si="3"/>
        <v>0.17916124512060846</v>
      </c>
      <c r="F92">
        <f t="shared" si="4"/>
        <v>16.402000000000001</v>
      </c>
      <c r="G92" s="4">
        <f t="shared" si="5"/>
        <v>0.17916124512060846</v>
      </c>
    </row>
    <row r="93" spans="1:7">
      <c r="A93">
        <v>92</v>
      </c>
      <c r="B93">
        <v>11.586</v>
      </c>
      <c r="C93">
        <v>12.989000000000001</v>
      </c>
      <c r="D93">
        <v>1.403</v>
      </c>
      <c r="E93" s="4">
        <f t="shared" si="3"/>
        <v>-0.12109442430519596</v>
      </c>
      <c r="F93">
        <f t="shared" si="4"/>
        <v>12.989000000000001</v>
      </c>
      <c r="G93" s="4">
        <f t="shared" si="5"/>
        <v>-0.12109442430519596</v>
      </c>
    </row>
    <row r="94" spans="1:7">
      <c r="A94">
        <v>93</v>
      </c>
      <c r="B94">
        <v>2.2330000000000001</v>
      </c>
      <c r="C94">
        <v>2.9329999999999998</v>
      </c>
      <c r="D94">
        <v>0.69899999999999995</v>
      </c>
      <c r="E94" s="4">
        <f t="shared" si="3"/>
        <v>-0.31347962382445127</v>
      </c>
      <c r="F94">
        <f t="shared" si="4"/>
        <v>2.9329999999999998</v>
      </c>
      <c r="G94" s="4">
        <f t="shared" si="5"/>
        <v>-0.31347962382445127</v>
      </c>
    </row>
    <row r="95" spans="1:7">
      <c r="A95">
        <v>94</v>
      </c>
      <c r="B95">
        <v>0</v>
      </c>
      <c r="C95">
        <v>0.46899999999999997</v>
      </c>
      <c r="D95">
        <v>0.46899999999999997</v>
      </c>
      <c r="E95" s="4">
        <f t="shared" si="3"/>
        <v>0</v>
      </c>
      <c r="F95">
        <f t="shared" si="4"/>
        <v>0</v>
      </c>
      <c r="G95" s="4">
        <f t="shared" si="5"/>
        <v>0</v>
      </c>
    </row>
    <row r="96" spans="1:7">
      <c r="A96">
        <v>95</v>
      </c>
      <c r="B96">
        <v>11.653</v>
      </c>
      <c r="C96">
        <v>14.505000000000001</v>
      </c>
      <c r="D96">
        <v>2.8519999999999999</v>
      </c>
      <c r="E96" s="4">
        <f t="shared" si="3"/>
        <v>-0.2447438427872651</v>
      </c>
      <c r="F96">
        <f t="shared" si="4"/>
        <v>14.505000000000001</v>
      </c>
      <c r="G96" s="4">
        <f t="shared" si="5"/>
        <v>-0.2447438427872651</v>
      </c>
    </row>
    <row r="97" spans="1:7">
      <c r="A97">
        <v>96</v>
      </c>
      <c r="B97">
        <v>2.67</v>
      </c>
      <c r="C97">
        <v>4.8029999999999999</v>
      </c>
      <c r="D97">
        <v>2.1339999999999999</v>
      </c>
      <c r="E97" s="4">
        <f t="shared" si="3"/>
        <v>-0.79887640449438202</v>
      </c>
      <c r="F97">
        <f t="shared" si="4"/>
        <v>4.8029999999999999</v>
      </c>
      <c r="G97" s="4">
        <f t="shared" si="5"/>
        <v>-0.79887640449438202</v>
      </c>
    </row>
    <row r="98" spans="1:7">
      <c r="A98">
        <v>97</v>
      </c>
      <c r="B98">
        <v>10.847</v>
      </c>
      <c r="C98">
        <v>12.433999999999999</v>
      </c>
      <c r="D98">
        <v>1.587</v>
      </c>
      <c r="E98" s="4">
        <f t="shared" si="3"/>
        <v>-0.14630773485756429</v>
      </c>
      <c r="F98">
        <f t="shared" si="4"/>
        <v>12.433999999999999</v>
      </c>
      <c r="G98" s="4">
        <f t="shared" si="5"/>
        <v>-0.14630773485756429</v>
      </c>
    </row>
    <row r="99" spans="1:7">
      <c r="A99">
        <v>98</v>
      </c>
      <c r="B99">
        <v>9.3680000000000003</v>
      </c>
      <c r="C99">
        <v>9.2780000000000005</v>
      </c>
      <c r="D99">
        <v>-0.09</v>
      </c>
      <c r="E99" s="4">
        <f t="shared" si="3"/>
        <v>9.6071733561058775E-3</v>
      </c>
      <c r="F99">
        <f t="shared" si="4"/>
        <v>9.2780000000000005</v>
      </c>
      <c r="G99" s="4">
        <f t="shared" si="5"/>
        <v>9.6071733561058775E-3</v>
      </c>
    </row>
    <row r="100" spans="1:7">
      <c r="A100">
        <v>99</v>
      </c>
      <c r="B100">
        <v>3.5350000000000001</v>
      </c>
      <c r="C100">
        <v>4.9039999999999999</v>
      </c>
      <c r="D100">
        <v>1.369</v>
      </c>
      <c r="E100" s="4">
        <f t="shared" si="3"/>
        <v>-0.38727015558698719</v>
      </c>
      <c r="F100">
        <f t="shared" si="4"/>
        <v>4.9039999999999999</v>
      </c>
      <c r="G100" s="4">
        <f t="shared" si="5"/>
        <v>-0.38727015558698719</v>
      </c>
    </row>
    <row r="101" spans="1:7">
      <c r="A101">
        <v>100</v>
      </c>
      <c r="B101">
        <v>5.0949999999999998</v>
      </c>
      <c r="C101">
        <v>5.5490000000000004</v>
      </c>
      <c r="D101">
        <v>0.45500000000000002</v>
      </c>
      <c r="E101" s="4">
        <f t="shared" si="3"/>
        <v>-8.9106967615309257E-2</v>
      </c>
      <c r="F101">
        <f t="shared" si="4"/>
        <v>5.5490000000000004</v>
      </c>
      <c r="G101" s="4">
        <f t="shared" si="5"/>
        <v>-8.9106967615309257E-2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-2.2559999999999998</v>
      </c>
      <c r="D103" s="5">
        <f t="shared" si="6"/>
        <v>-10.471</v>
      </c>
      <c r="E103" s="6">
        <f t="shared" si="6"/>
        <v>-0.79887640449438202</v>
      </c>
      <c r="F103" s="5">
        <f t="shared" si="6"/>
        <v>0</v>
      </c>
      <c r="G103" s="6">
        <f t="shared" si="6"/>
        <v>-0.79887640449438202</v>
      </c>
    </row>
    <row r="104" spans="1:7">
      <c r="A104" s="5" t="s">
        <v>17</v>
      </c>
      <c r="B104" s="5">
        <f t="shared" ref="B104:G104" si="7">MAX(B2:B101)</f>
        <v>29.245000000000001</v>
      </c>
      <c r="C104" s="5">
        <f t="shared" si="7"/>
        <v>19.318000000000001</v>
      </c>
      <c r="D104" s="5">
        <f t="shared" si="7"/>
        <v>4.032</v>
      </c>
      <c r="E104" s="6">
        <f t="shared" si="7"/>
        <v>0.56315179606025501</v>
      </c>
      <c r="F104" s="5">
        <f t="shared" si="7"/>
        <v>19.318000000000001</v>
      </c>
      <c r="G104" s="6">
        <f t="shared" si="7"/>
        <v>0.56315179606025501</v>
      </c>
    </row>
    <row r="105" spans="1:7">
      <c r="A105" s="5" t="s">
        <v>18</v>
      </c>
      <c r="B105" s="5">
        <f t="shared" ref="B105:G105" si="8">AVERAGE(B2:B101)</f>
        <v>11.599409999999999</v>
      </c>
      <c r="C105" s="5">
        <f t="shared" si="8"/>
        <v>9.3747900000000008</v>
      </c>
      <c r="D105" s="5">
        <f t="shared" si="8"/>
        <v>-2.2245500000000002</v>
      </c>
      <c r="E105" s="6">
        <f t="shared" si="8"/>
        <v>0.12447041839793702</v>
      </c>
      <c r="F105" s="5">
        <f t="shared" si="8"/>
        <v>9.3272600000000008</v>
      </c>
      <c r="G105" s="6">
        <f t="shared" si="8"/>
        <v>0.12447041839793702</v>
      </c>
    </row>
    <row r="106" spans="1:7">
      <c r="A106" s="5" t="s">
        <v>19</v>
      </c>
      <c r="B106" s="5">
        <f t="shared" ref="B106:G106" si="9">MEDIAN(B2:B101)</f>
        <v>11.141</v>
      </c>
      <c r="C106" s="5">
        <f t="shared" si="9"/>
        <v>9.4029999999999987</v>
      </c>
      <c r="D106" s="5">
        <f t="shared" si="9"/>
        <v>-1.5099999999999998</v>
      </c>
      <c r="E106" s="6">
        <f t="shared" si="9"/>
        <v>0.14244977190698979</v>
      </c>
      <c r="F106" s="5">
        <f t="shared" si="9"/>
        <v>9.4029999999999987</v>
      </c>
      <c r="G106" s="6">
        <f t="shared" si="9"/>
        <v>0.14244977190698979</v>
      </c>
    </row>
    <row r="107" spans="1:7">
      <c r="A107" s="5" t="s">
        <v>20</v>
      </c>
      <c r="B107" s="5">
        <f t="shared" ref="B107:G107" si="10">STDEV(B2:B101)</f>
        <v>7.0583255147822612</v>
      </c>
      <c r="C107" s="5">
        <f t="shared" si="10"/>
        <v>4.9128891606619316</v>
      </c>
      <c r="D107" s="5">
        <f t="shared" si="10"/>
        <v>3.0354201059650654</v>
      </c>
      <c r="E107" s="6">
        <f t="shared" si="10"/>
        <v>0.20492447114226423</v>
      </c>
      <c r="F107" s="5">
        <f t="shared" si="10"/>
        <v>4.9702026046950207</v>
      </c>
      <c r="G107" s="6">
        <f t="shared" si="10"/>
        <v>0.20492447114226423</v>
      </c>
    </row>
    <row r="108" spans="1:7">
      <c r="A108" s="5" t="s">
        <v>21</v>
      </c>
      <c r="B108" s="5"/>
      <c r="C108" s="5">
        <f>CORREL($B1:$B101,C1:C101)</f>
        <v>0.93351741026244917</v>
      </c>
      <c r="D108" s="5"/>
      <c r="E108" s="5"/>
      <c r="G108" s="5">
        <f>CORREL($B1:$B101,F1:F101)</f>
        <v>0.93862687099943143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58"/>
  <sheetViews>
    <sheetView workbookViewId="0">
      <selection activeCell="A153" sqref="A153:G15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12.932</v>
      </c>
      <c r="C2">
        <v>13.872</v>
      </c>
      <c r="D2">
        <v>0.93899999999999995</v>
      </c>
      <c r="E2" s="4">
        <f t="shared" ref="E2:E65" si="0">IF(B2,(B2-C2)/B2,0)</f>
        <v>-7.268790596968755E-2</v>
      </c>
      <c r="F2">
        <f t="shared" ref="F2:F65" si="1">IF($B2,$C2,0)</f>
        <v>13.872</v>
      </c>
      <c r="G2" s="4">
        <f t="shared" ref="G2:G65" si="2">IF($B2,($B2-F2)/$B2,0)</f>
        <v>-7.268790596968755E-2</v>
      </c>
    </row>
    <row r="3" spans="1:7">
      <c r="A3">
        <v>2</v>
      </c>
      <c r="B3">
        <v>0</v>
      </c>
      <c r="C3">
        <v>-1.597</v>
      </c>
      <c r="D3">
        <v>-1.597</v>
      </c>
      <c r="E3" s="4">
        <f t="shared" si="0"/>
        <v>0</v>
      </c>
      <c r="F3">
        <f t="shared" si="1"/>
        <v>0</v>
      </c>
      <c r="G3" s="4">
        <f t="shared" si="2"/>
        <v>0</v>
      </c>
    </row>
    <row r="4" spans="1:7">
      <c r="A4">
        <v>3</v>
      </c>
      <c r="B4">
        <v>17.948</v>
      </c>
      <c r="C4">
        <v>12.121</v>
      </c>
      <c r="D4">
        <v>-5.827</v>
      </c>
      <c r="E4" s="4">
        <f t="shared" si="0"/>
        <v>0.32466012926231336</v>
      </c>
      <c r="F4">
        <f t="shared" si="1"/>
        <v>12.121</v>
      </c>
      <c r="G4" s="4">
        <f t="shared" si="2"/>
        <v>0.32466012926231336</v>
      </c>
    </row>
    <row r="5" spans="1:7">
      <c r="A5">
        <v>4</v>
      </c>
      <c r="B5">
        <v>5.2</v>
      </c>
      <c r="C5">
        <v>5.2519999999999998</v>
      </c>
      <c r="D5">
        <v>5.0999999999999997E-2</v>
      </c>
      <c r="E5" s="4">
        <f t="shared" si="0"/>
        <v>-9.9999999999999239E-3</v>
      </c>
      <c r="F5">
        <f t="shared" si="1"/>
        <v>5.2519999999999998</v>
      </c>
      <c r="G5" s="4">
        <f t="shared" si="2"/>
        <v>-9.9999999999999239E-3</v>
      </c>
    </row>
    <row r="6" spans="1:7">
      <c r="A6">
        <v>5</v>
      </c>
      <c r="B6">
        <v>10.472</v>
      </c>
      <c r="C6">
        <v>9.48</v>
      </c>
      <c r="D6">
        <v>-0.99199999999999999</v>
      </c>
      <c r="E6" s="4">
        <f t="shared" si="0"/>
        <v>9.4728800611153477E-2</v>
      </c>
      <c r="F6">
        <f t="shared" si="1"/>
        <v>9.48</v>
      </c>
      <c r="G6" s="4">
        <f t="shared" si="2"/>
        <v>9.4728800611153477E-2</v>
      </c>
    </row>
    <row r="7" spans="1:7">
      <c r="A7">
        <v>6</v>
      </c>
      <c r="B7">
        <v>13.034000000000001</v>
      </c>
      <c r="C7">
        <v>13.186</v>
      </c>
      <c r="D7">
        <v>0.152</v>
      </c>
      <c r="E7" s="4">
        <f t="shared" si="0"/>
        <v>-1.1661807580174868E-2</v>
      </c>
      <c r="F7">
        <f t="shared" si="1"/>
        <v>13.186</v>
      </c>
      <c r="G7" s="4">
        <f t="shared" si="2"/>
        <v>-1.1661807580174868E-2</v>
      </c>
    </row>
    <row r="8" spans="1:7">
      <c r="A8">
        <v>7</v>
      </c>
      <c r="B8">
        <v>6.0789999999999997</v>
      </c>
      <c r="C8">
        <v>5.75</v>
      </c>
      <c r="D8">
        <v>-0.33</v>
      </c>
      <c r="E8" s="4">
        <f t="shared" si="0"/>
        <v>5.4120743543345902E-2</v>
      </c>
      <c r="F8">
        <f t="shared" si="1"/>
        <v>5.75</v>
      </c>
      <c r="G8" s="4">
        <f t="shared" si="2"/>
        <v>5.4120743543345902E-2</v>
      </c>
    </row>
    <row r="9" spans="1:7">
      <c r="A9">
        <v>8</v>
      </c>
      <c r="B9">
        <v>16.466000000000001</v>
      </c>
      <c r="C9">
        <v>14.664</v>
      </c>
      <c r="D9">
        <v>-1.8009999999999999</v>
      </c>
      <c r="E9" s="4">
        <f t="shared" si="0"/>
        <v>0.10943762905380792</v>
      </c>
      <c r="F9">
        <f t="shared" si="1"/>
        <v>14.664</v>
      </c>
      <c r="G9" s="4">
        <f t="shared" si="2"/>
        <v>0.10943762905380792</v>
      </c>
    </row>
    <row r="10" spans="1:7">
      <c r="A10">
        <v>9</v>
      </c>
      <c r="B10">
        <v>5.32</v>
      </c>
      <c r="C10">
        <v>4.8449999999999998</v>
      </c>
      <c r="D10">
        <v>-0.47499999999999998</v>
      </c>
      <c r="E10" s="4">
        <f t="shared" si="0"/>
        <v>8.9285714285714385E-2</v>
      </c>
      <c r="F10">
        <f t="shared" si="1"/>
        <v>4.8449999999999998</v>
      </c>
      <c r="G10" s="4">
        <f t="shared" si="2"/>
        <v>8.9285714285714385E-2</v>
      </c>
    </row>
    <row r="11" spans="1:7">
      <c r="A11">
        <v>10</v>
      </c>
      <c r="B11">
        <v>7.0910000000000002</v>
      </c>
      <c r="C11">
        <v>9.09</v>
      </c>
      <c r="D11">
        <v>1.9990000000000001</v>
      </c>
      <c r="E11" s="4">
        <f t="shared" si="0"/>
        <v>-0.28190664222253553</v>
      </c>
      <c r="F11">
        <f t="shared" si="1"/>
        <v>9.09</v>
      </c>
      <c r="G11" s="4">
        <f t="shared" si="2"/>
        <v>-0.28190664222253553</v>
      </c>
    </row>
    <row r="12" spans="1:7">
      <c r="A12">
        <v>11</v>
      </c>
      <c r="B12">
        <v>5.5570000000000004</v>
      </c>
      <c r="C12">
        <v>4.9459999999999997</v>
      </c>
      <c r="D12">
        <v>-0.61199999999999999</v>
      </c>
      <c r="E12" s="4">
        <f t="shared" si="0"/>
        <v>0.1099514126327156</v>
      </c>
      <c r="F12">
        <f t="shared" si="1"/>
        <v>4.9459999999999997</v>
      </c>
      <c r="G12" s="4">
        <f t="shared" si="2"/>
        <v>0.1099514126327156</v>
      </c>
    </row>
    <row r="13" spans="1:7">
      <c r="A13">
        <v>12</v>
      </c>
      <c r="B13">
        <v>16.446000000000002</v>
      </c>
      <c r="C13">
        <v>13.055999999999999</v>
      </c>
      <c r="D13">
        <v>-3.39</v>
      </c>
      <c r="E13" s="4">
        <f t="shared" si="0"/>
        <v>0.20612914994527556</v>
      </c>
      <c r="F13">
        <f t="shared" si="1"/>
        <v>13.055999999999999</v>
      </c>
      <c r="G13" s="4">
        <f t="shared" si="2"/>
        <v>0.20612914994527556</v>
      </c>
    </row>
    <row r="14" spans="1:7">
      <c r="A14">
        <v>13</v>
      </c>
      <c r="B14">
        <v>10.186</v>
      </c>
      <c r="C14">
        <v>7.0430000000000001</v>
      </c>
      <c r="D14">
        <v>-3.1429999999999998</v>
      </c>
      <c r="E14" s="4">
        <f t="shared" si="0"/>
        <v>0.3085607696838798</v>
      </c>
      <c r="F14">
        <f t="shared" si="1"/>
        <v>7.0430000000000001</v>
      </c>
      <c r="G14" s="4">
        <f t="shared" si="2"/>
        <v>0.3085607696838798</v>
      </c>
    </row>
    <row r="15" spans="1:7">
      <c r="A15">
        <v>14</v>
      </c>
      <c r="B15">
        <v>14.862</v>
      </c>
      <c r="C15">
        <v>14.334</v>
      </c>
      <c r="D15">
        <v>-0.52700000000000002</v>
      </c>
      <c r="E15" s="4">
        <f t="shared" si="0"/>
        <v>3.5526846992329462E-2</v>
      </c>
      <c r="F15">
        <f t="shared" si="1"/>
        <v>14.334</v>
      </c>
      <c r="G15" s="4">
        <f t="shared" si="2"/>
        <v>3.5526846992329462E-2</v>
      </c>
    </row>
    <row r="16" spans="1:7">
      <c r="A16">
        <v>15</v>
      </c>
      <c r="B16">
        <v>11.544</v>
      </c>
      <c r="C16">
        <v>12.476000000000001</v>
      </c>
      <c r="D16">
        <v>0.93300000000000005</v>
      </c>
      <c r="E16" s="4">
        <f t="shared" si="0"/>
        <v>-8.0734580734580758E-2</v>
      </c>
      <c r="F16">
        <f t="shared" si="1"/>
        <v>12.476000000000001</v>
      </c>
      <c r="G16" s="4">
        <f t="shared" si="2"/>
        <v>-8.0734580734580758E-2</v>
      </c>
    </row>
    <row r="17" spans="1:7">
      <c r="A17">
        <v>1</v>
      </c>
      <c r="B17">
        <v>6.0540000000000003</v>
      </c>
      <c r="C17">
        <v>8.4860000000000007</v>
      </c>
      <c r="D17">
        <v>2.4319999999999999</v>
      </c>
      <c r="E17" s="4">
        <f t="shared" si="0"/>
        <v>-0.40171787248100432</v>
      </c>
      <c r="F17">
        <f t="shared" si="1"/>
        <v>8.4860000000000007</v>
      </c>
      <c r="G17" s="4">
        <f t="shared" si="2"/>
        <v>-0.40171787248100432</v>
      </c>
    </row>
    <row r="18" spans="1:7">
      <c r="A18">
        <v>2</v>
      </c>
      <c r="B18">
        <v>3.7839999999999998</v>
      </c>
      <c r="C18">
        <v>4.0229999999999997</v>
      </c>
      <c r="D18">
        <v>0.24</v>
      </c>
      <c r="E18" s="4">
        <f t="shared" si="0"/>
        <v>-6.3160676532769522E-2</v>
      </c>
      <c r="F18">
        <f t="shared" si="1"/>
        <v>4.0229999999999997</v>
      </c>
      <c r="G18" s="4">
        <f t="shared" si="2"/>
        <v>-6.3160676532769522E-2</v>
      </c>
    </row>
    <row r="19" spans="1:7">
      <c r="A19">
        <v>3</v>
      </c>
      <c r="B19">
        <v>6.835</v>
      </c>
      <c r="C19">
        <v>7.7220000000000004</v>
      </c>
      <c r="D19">
        <v>0.88700000000000001</v>
      </c>
      <c r="E19" s="4">
        <f t="shared" si="0"/>
        <v>-0.12977322604242875</v>
      </c>
      <c r="F19">
        <f t="shared" si="1"/>
        <v>7.7220000000000004</v>
      </c>
      <c r="G19" s="4">
        <f t="shared" si="2"/>
        <v>-0.12977322604242875</v>
      </c>
    </row>
    <row r="20" spans="1:7">
      <c r="A20">
        <v>4</v>
      </c>
      <c r="B20">
        <v>2.7370000000000001</v>
      </c>
      <c r="C20">
        <v>4.8049999999999997</v>
      </c>
      <c r="D20">
        <v>2.0680000000000001</v>
      </c>
      <c r="E20" s="4">
        <f t="shared" si="0"/>
        <v>-0.7555717939349651</v>
      </c>
      <c r="F20">
        <f t="shared" si="1"/>
        <v>4.8049999999999997</v>
      </c>
      <c r="G20" s="4">
        <f t="shared" si="2"/>
        <v>-0.7555717939349651</v>
      </c>
    </row>
    <row r="21" spans="1:7">
      <c r="A21">
        <v>5</v>
      </c>
      <c r="B21">
        <v>20.87</v>
      </c>
      <c r="C21">
        <v>17.177</v>
      </c>
      <c r="D21">
        <v>-3.6920000000000002</v>
      </c>
      <c r="E21" s="4">
        <f t="shared" si="0"/>
        <v>0.17695256348826072</v>
      </c>
      <c r="F21">
        <f t="shared" si="1"/>
        <v>17.177</v>
      </c>
      <c r="G21" s="4">
        <f t="shared" si="2"/>
        <v>0.17695256348826072</v>
      </c>
    </row>
    <row r="22" spans="1:7">
      <c r="A22">
        <v>6</v>
      </c>
      <c r="B22">
        <v>6.7149999999999999</v>
      </c>
      <c r="C22">
        <v>8.68</v>
      </c>
      <c r="D22">
        <v>1.964</v>
      </c>
      <c r="E22" s="4">
        <f t="shared" si="0"/>
        <v>-0.2926284437825763</v>
      </c>
      <c r="F22">
        <f t="shared" si="1"/>
        <v>8.68</v>
      </c>
      <c r="G22" s="4">
        <f t="shared" si="2"/>
        <v>-0.2926284437825763</v>
      </c>
    </row>
    <row r="23" spans="1:7">
      <c r="A23">
        <v>7</v>
      </c>
      <c r="B23">
        <v>4.8940000000000001</v>
      </c>
      <c r="C23">
        <v>5.782</v>
      </c>
      <c r="D23">
        <v>0.88800000000000001</v>
      </c>
      <c r="E23" s="4">
        <f t="shared" si="0"/>
        <v>-0.18144666939109111</v>
      </c>
      <c r="F23">
        <f t="shared" si="1"/>
        <v>5.782</v>
      </c>
      <c r="G23" s="4">
        <f t="shared" si="2"/>
        <v>-0.18144666939109111</v>
      </c>
    </row>
    <row r="24" spans="1:7">
      <c r="A24">
        <v>8</v>
      </c>
      <c r="B24">
        <v>13.62</v>
      </c>
      <c r="C24">
        <v>14.371</v>
      </c>
      <c r="D24">
        <v>0.751</v>
      </c>
      <c r="E24" s="4">
        <f t="shared" si="0"/>
        <v>-5.5139500734214482E-2</v>
      </c>
      <c r="F24">
        <f t="shared" si="1"/>
        <v>14.371</v>
      </c>
      <c r="G24" s="4">
        <f t="shared" si="2"/>
        <v>-5.5139500734214482E-2</v>
      </c>
    </row>
    <row r="25" spans="1:7">
      <c r="A25">
        <v>9</v>
      </c>
      <c r="B25">
        <v>2.5329999999999999</v>
      </c>
      <c r="C25">
        <v>3.1139999999999999</v>
      </c>
      <c r="D25">
        <v>0.58099999999999996</v>
      </c>
      <c r="E25" s="4">
        <f t="shared" si="0"/>
        <v>-0.22937228582708249</v>
      </c>
      <c r="F25">
        <f t="shared" si="1"/>
        <v>3.1139999999999999</v>
      </c>
      <c r="G25" s="4">
        <f t="shared" si="2"/>
        <v>-0.22937228582708249</v>
      </c>
    </row>
    <row r="26" spans="1:7">
      <c r="A26">
        <v>10</v>
      </c>
      <c r="B26">
        <v>4.8609999999999998</v>
      </c>
      <c r="C26">
        <v>5.415</v>
      </c>
      <c r="D26">
        <v>0.55500000000000005</v>
      </c>
      <c r="E26" s="4">
        <f t="shared" si="0"/>
        <v>-0.11396831927586923</v>
      </c>
      <c r="F26">
        <f t="shared" si="1"/>
        <v>5.415</v>
      </c>
      <c r="G26" s="4">
        <f t="shared" si="2"/>
        <v>-0.11396831927586923</v>
      </c>
    </row>
    <row r="27" spans="1:7">
      <c r="A27">
        <v>11</v>
      </c>
      <c r="B27">
        <v>4.3579999999999997</v>
      </c>
      <c r="C27">
        <v>5.5140000000000002</v>
      </c>
      <c r="D27">
        <v>1.1559999999999999</v>
      </c>
      <c r="E27" s="4">
        <f t="shared" si="0"/>
        <v>-0.26525929325378628</v>
      </c>
      <c r="F27">
        <f t="shared" si="1"/>
        <v>5.5140000000000002</v>
      </c>
      <c r="G27" s="4">
        <f t="shared" si="2"/>
        <v>-0.26525929325378628</v>
      </c>
    </row>
    <row r="28" spans="1:7">
      <c r="A28">
        <v>12</v>
      </c>
      <c r="B28">
        <v>13.385</v>
      </c>
      <c r="C28">
        <v>12.129</v>
      </c>
      <c r="D28">
        <v>-1.256</v>
      </c>
      <c r="E28" s="4">
        <f t="shared" si="0"/>
        <v>9.3836384011953697E-2</v>
      </c>
      <c r="F28">
        <f t="shared" si="1"/>
        <v>12.129</v>
      </c>
      <c r="G28" s="4">
        <f t="shared" si="2"/>
        <v>9.3836384011953697E-2</v>
      </c>
    </row>
    <row r="29" spans="1:7">
      <c r="A29">
        <v>13</v>
      </c>
      <c r="B29">
        <v>2.0049999999999999</v>
      </c>
      <c r="C29">
        <v>2.12</v>
      </c>
      <c r="D29">
        <v>0.115</v>
      </c>
      <c r="E29" s="4">
        <f t="shared" si="0"/>
        <v>-5.7356608478803105E-2</v>
      </c>
      <c r="F29">
        <f t="shared" si="1"/>
        <v>2.12</v>
      </c>
      <c r="G29" s="4">
        <f t="shared" si="2"/>
        <v>-5.7356608478803105E-2</v>
      </c>
    </row>
    <row r="30" spans="1:7">
      <c r="A30">
        <v>14</v>
      </c>
      <c r="B30">
        <v>14.085000000000001</v>
      </c>
      <c r="C30">
        <v>14.355</v>
      </c>
      <c r="D30">
        <v>0.26900000000000002</v>
      </c>
      <c r="E30" s="4">
        <f t="shared" si="0"/>
        <v>-1.9169329073482396E-2</v>
      </c>
      <c r="F30">
        <f t="shared" si="1"/>
        <v>14.355</v>
      </c>
      <c r="G30" s="4">
        <f t="shared" si="2"/>
        <v>-1.9169329073482396E-2</v>
      </c>
    </row>
    <row r="31" spans="1:7">
      <c r="A31">
        <v>15</v>
      </c>
      <c r="B31">
        <v>0</v>
      </c>
      <c r="C31">
        <v>-1.5069999999999999</v>
      </c>
      <c r="D31">
        <v>-1.5069999999999999</v>
      </c>
      <c r="E31" s="4">
        <f t="shared" si="0"/>
        <v>0</v>
      </c>
      <c r="F31">
        <f t="shared" si="1"/>
        <v>0</v>
      </c>
      <c r="G31" s="4">
        <f t="shared" si="2"/>
        <v>0</v>
      </c>
    </row>
    <row r="32" spans="1:7">
      <c r="A32">
        <v>1</v>
      </c>
      <c r="B32">
        <v>29.134</v>
      </c>
      <c r="C32">
        <v>20.584</v>
      </c>
      <c r="D32">
        <v>-8.5510000000000002</v>
      </c>
      <c r="E32" s="4">
        <f t="shared" si="0"/>
        <v>0.29347154527356356</v>
      </c>
      <c r="F32">
        <f t="shared" si="1"/>
        <v>20.584</v>
      </c>
      <c r="G32" s="4">
        <f t="shared" si="2"/>
        <v>0.29347154527356356</v>
      </c>
    </row>
    <row r="33" spans="1:7">
      <c r="A33">
        <v>2</v>
      </c>
      <c r="B33">
        <v>10.847</v>
      </c>
      <c r="C33">
        <v>13.878</v>
      </c>
      <c r="D33">
        <v>3.0310000000000001</v>
      </c>
      <c r="E33" s="4">
        <f t="shared" si="0"/>
        <v>-0.27943210104176275</v>
      </c>
      <c r="F33">
        <f t="shared" si="1"/>
        <v>13.878</v>
      </c>
      <c r="G33" s="4">
        <f t="shared" si="2"/>
        <v>-0.27943210104176275</v>
      </c>
    </row>
    <row r="34" spans="1:7">
      <c r="A34">
        <v>3</v>
      </c>
      <c r="B34">
        <v>7.4720000000000004</v>
      </c>
      <c r="C34">
        <v>8.5050000000000008</v>
      </c>
      <c r="D34">
        <v>1.0329999999999999</v>
      </c>
      <c r="E34" s="4">
        <f t="shared" si="0"/>
        <v>-0.13824946466809426</v>
      </c>
      <c r="F34">
        <f t="shared" si="1"/>
        <v>8.5050000000000008</v>
      </c>
      <c r="G34" s="4">
        <f t="shared" si="2"/>
        <v>-0.13824946466809426</v>
      </c>
    </row>
    <row r="35" spans="1:7">
      <c r="A35">
        <v>4</v>
      </c>
      <c r="B35">
        <v>8.5470000000000006</v>
      </c>
      <c r="C35">
        <v>9.5760000000000005</v>
      </c>
      <c r="D35">
        <v>1.0289999999999999</v>
      </c>
      <c r="E35" s="4">
        <f t="shared" si="0"/>
        <v>-0.12039312039312038</v>
      </c>
      <c r="F35">
        <f t="shared" si="1"/>
        <v>9.5760000000000005</v>
      </c>
      <c r="G35" s="4">
        <f t="shared" si="2"/>
        <v>-0.12039312039312038</v>
      </c>
    </row>
    <row r="36" spans="1:7">
      <c r="A36">
        <v>5</v>
      </c>
      <c r="B36">
        <v>8.0530000000000008</v>
      </c>
      <c r="C36">
        <v>5.0590000000000002</v>
      </c>
      <c r="D36">
        <v>-2.9950000000000001</v>
      </c>
      <c r="E36" s="4">
        <f t="shared" si="0"/>
        <v>0.37178691170992179</v>
      </c>
      <c r="F36">
        <f t="shared" si="1"/>
        <v>5.0590000000000002</v>
      </c>
      <c r="G36" s="4">
        <f t="shared" si="2"/>
        <v>0.37178691170992179</v>
      </c>
    </row>
    <row r="37" spans="1:7">
      <c r="A37">
        <v>6</v>
      </c>
      <c r="B37">
        <v>18.603000000000002</v>
      </c>
      <c r="C37">
        <v>13.451000000000001</v>
      </c>
      <c r="D37">
        <v>-5.1520000000000001</v>
      </c>
      <c r="E37" s="4">
        <f t="shared" si="0"/>
        <v>0.2769445788313713</v>
      </c>
      <c r="F37">
        <f t="shared" si="1"/>
        <v>13.451000000000001</v>
      </c>
      <c r="G37" s="4">
        <f t="shared" si="2"/>
        <v>0.2769445788313713</v>
      </c>
    </row>
    <row r="38" spans="1:7">
      <c r="A38">
        <v>7</v>
      </c>
      <c r="B38">
        <v>0</v>
      </c>
      <c r="C38">
        <v>-1.4079999999999999</v>
      </c>
      <c r="D38">
        <v>-1.4079999999999999</v>
      </c>
      <c r="E38" s="4">
        <f t="shared" si="0"/>
        <v>0</v>
      </c>
      <c r="F38">
        <f t="shared" si="1"/>
        <v>0</v>
      </c>
      <c r="G38" s="4">
        <f t="shared" si="2"/>
        <v>0</v>
      </c>
    </row>
    <row r="39" spans="1:7">
      <c r="A39">
        <v>8</v>
      </c>
      <c r="B39">
        <v>6.74</v>
      </c>
      <c r="C39">
        <v>5.5170000000000003</v>
      </c>
      <c r="D39">
        <v>-1.224</v>
      </c>
      <c r="E39" s="4">
        <f t="shared" si="0"/>
        <v>0.18145400593471808</v>
      </c>
      <c r="F39">
        <f t="shared" si="1"/>
        <v>5.5170000000000003</v>
      </c>
      <c r="G39" s="4">
        <f t="shared" si="2"/>
        <v>0.18145400593471808</v>
      </c>
    </row>
    <row r="40" spans="1:7">
      <c r="A40">
        <v>9</v>
      </c>
      <c r="B40">
        <v>10.042999999999999</v>
      </c>
      <c r="C40">
        <v>10.398999999999999</v>
      </c>
      <c r="D40">
        <v>0.35599999999999998</v>
      </c>
      <c r="E40" s="4">
        <f t="shared" si="0"/>
        <v>-3.5447575425669613E-2</v>
      </c>
      <c r="F40">
        <f t="shared" si="1"/>
        <v>10.398999999999999</v>
      </c>
      <c r="G40" s="4">
        <f t="shared" si="2"/>
        <v>-3.5447575425669613E-2</v>
      </c>
    </row>
    <row r="41" spans="1:7">
      <c r="A41">
        <v>10</v>
      </c>
      <c r="B41">
        <v>10.004</v>
      </c>
      <c r="C41">
        <v>12.917999999999999</v>
      </c>
      <c r="D41">
        <v>2.9129999999999998</v>
      </c>
      <c r="E41" s="4">
        <f t="shared" si="0"/>
        <v>-0.29128348660535786</v>
      </c>
      <c r="F41">
        <f t="shared" si="1"/>
        <v>12.917999999999999</v>
      </c>
      <c r="G41" s="4">
        <f t="shared" si="2"/>
        <v>-0.29128348660535786</v>
      </c>
    </row>
    <row r="42" spans="1:7">
      <c r="A42">
        <v>11</v>
      </c>
      <c r="B42">
        <v>8.3379999999999992</v>
      </c>
      <c r="C42">
        <v>6.8369999999999997</v>
      </c>
      <c r="D42">
        <v>-1.5009999999999999</v>
      </c>
      <c r="E42" s="4">
        <f t="shared" si="0"/>
        <v>0.18001918925401769</v>
      </c>
      <c r="F42">
        <f t="shared" si="1"/>
        <v>6.8369999999999997</v>
      </c>
      <c r="G42" s="4">
        <f t="shared" si="2"/>
        <v>0.18001918925401769</v>
      </c>
    </row>
    <row r="43" spans="1:7">
      <c r="A43">
        <v>12</v>
      </c>
      <c r="B43">
        <v>2.5459999999999998</v>
      </c>
      <c r="C43">
        <v>1.02</v>
      </c>
      <c r="D43">
        <v>-1.526</v>
      </c>
      <c r="E43" s="4">
        <f t="shared" si="0"/>
        <v>0.59937156323644925</v>
      </c>
      <c r="F43">
        <f t="shared" si="1"/>
        <v>1.02</v>
      </c>
      <c r="G43" s="4">
        <f t="shared" si="2"/>
        <v>0.59937156323644925</v>
      </c>
    </row>
    <row r="44" spans="1:7">
      <c r="A44">
        <v>13</v>
      </c>
      <c r="B44">
        <v>13.084</v>
      </c>
      <c r="C44">
        <v>11.252000000000001</v>
      </c>
      <c r="D44">
        <v>-1.833</v>
      </c>
      <c r="E44" s="4">
        <f t="shared" si="0"/>
        <v>0.14001834301436861</v>
      </c>
      <c r="F44">
        <f t="shared" si="1"/>
        <v>11.252000000000001</v>
      </c>
      <c r="G44" s="4">
        <f t="shared" si="2"/>
        <v>0.14001834301436861</v>
      </c>
    </row>
    <row r="45" spans="1:7">
      <c r="A45">
        <v>14</v>
      </c>
      <c r="B45">
        <v>12.489000000000001</v>
      </c>
      <c r="C45">
        <v>9.5329999999999995</v>
      </c>
      <c r="D45">
        <v>-2.956</v>
      </c>
      <c r="E45" s="4">
        <f t="shared" si="0"/>
        <v>0.23668828569140854</v>
      </c>
      <c r="F45">
        <f t="shared" si="1"/>
        <v>9.5329999999999995</v>
      </c>
      <c r="G45" s="4">
        <f t="shared" si="2"/>
        <v>0.23668828569140854</v>
      </c>
    </row>
    <row r="46" spans="1:7">
      <c r="A46">
        <v>15</v>
      </c>
      <c r="B46">
        <v>13.241</v>
      </c>
      <c r="C46">
        <v>14.308</v>
      </c>
      <c r="D46">
        <v>1.0680000000000001</v>
      </c>
      <c r="E46" s="4">
        <f t="shared" si="0"/>
        <v>-8.0583037534929403E-2</v>
      </c>
      <c r="F46">
        <f t="shared" si="1"/>
        <v>14.308</v>
      </c>
      <c r="G46" s="4">
        <f t="shared" si="2"/>
        <v>-8.0583037534929403E-2</v>
      </c>
    </row>
    <row r="47" spans="1:7">
      <c r="A47">
        <v>1</v>
      </c>
      <c r="B47">
        <v>8.532</v>
      </c>
      <c r="C47">
        <v>12.757</v>
      </c>
      <c r="D47">
        <v>4.2249999999999996</v>
      </c>
      <c r="E47" s="4">
        <f t="shared" si="0"/>
        <v>-0.49519456165025783</v>
      </c>
      <c r="F47">
        <f t="shared" si="1"/>
        <v>12.757</v>
      </c>
      <c r="G47" s="4">
        <f t="shared" si="2"/>
        <v>-0.49519456165025783</v>
      </c>
    </row>
    <row r="48" spans="1:7">
      <c r="A48">
        <v>2</v>
      </c>
      <c r="B48">
        <v>4.242</v>
      </c>
      <c r="C48">
        <v>4.8490000000000002</v>
      </c>
      <c r="D48">
        <v>0.60699999999999998</v>
      </c>
      <c r="E48" s="4">
        <f t="shared" si="0"/>
        <v>-0.14309288071664314</v>
      </c>
      <c r="F48">
        <f t="shared" si="1"/>
        <v>4.8490000000000002</v>
      </c>
      <c r="G48" s="4">
        <f t="shared" si="2"/>
        <v>-0.14309288071664314</v>
      </c>
    </row>
    <row r="49" spans="1:7">
      <c r="A49">
        <v>3</v>
      </c>
      <c r="B49">
        <v>2.911</v>
      </c>
      <c r="C49">
        <v>4.593</v>
      </c>
      <c r="D49">
        <v>1.6819999999999999</v>
      </c>
      <c r="E49" s="4">
        <f t="shared" si="0"/>
        <v>-0.57780831329440052</v>
      </c>
      <c r="F49">
        <f t="shared" si="1"/>
        <v>4.593</v>
      </c>
      <c r="G49" s="4">
        <f t="shared" si="2"/>
        <v>-0.57780831329440052</v>
      </c>
    </row>
    <row r="50" spans="1:7">
      <c r="A50">
        <v>4</v>
      </c>
      <c r="B50">
        <v>7.05</v>
      </c>
      <c r="C50">
        <v>7.11</v>
      </c>
      <c r="D50">
        <v>0.06</v>
      </c>
      <c r="E50" s="4">
        <f t="shared" si="0"/>
        <v>-8.5106382978724117E-3</v>
      </c>
      <c r="F50">
        <f t="shared" si="1"/>
        <v>7.11</v>
      </c>
      <c r="G50" s="4">
        <f t="shared" si="2"/>
        <v>-8.5106382978724117E-3</v>
      </c>
    </row>
    <row r="51" spans="1:7">
      <c r="A51">
        <v>5</v>
      </c>
      <c r="B51">
        <v>0</v>
      </c>
      <c r="C51">
        <v>2.7469999999999999</v>
      </c>
      <c r="D51">
        <v>2.7469999999999999</v>
      </c>
      <c r="E51" s="4">
        <f t="shared" si="0"/>
        <v>0</v>
      </c>
      <c r="F51">
        <f t="shared" si="1"/>
        <v>0</v>
      </c>
      <c r="G51" s="4">
        <f t="shared" si="2"/>
        <v>0</v>
      </c>
    </row>
    <row r="52" spans="1:7">
      <c r="A52">
        <v>6</v>
      </c>
      <c r="B52">
        <v>24.786999999999999</v>
      </c>
      <c r="C52">
        <v>17.326000000000001</v>
      </c>
      <c r="D52">
        <v>-7.4610000000000003</v>
      </c>
      <c r="E52" s="4">
        <f t="shared" si="0"/>
        <v>0.30100455884132804</v>
      </c>
      <c r="F52">
        <f t="shared" si="1"/>
        <v>17.326000000000001</v>
      </c>
      <c r="G52" s="4">
        <f t="shared" si="2"/>
        <v>0.30100455884132804</v>
      </c>
    </row>
    <row r="53" spans="1:7">
      <c r="A53">
        <v>7</v>
      </c>
      <c r="B53">
        <v>20.616</v>
      </c>
      <c r="C53">
        <v>16.146000000000001</v>
      </c>
      <c r="D53">
        <v>-4.47</v>
      </c>
      <c r="E53" s="4">
        <f t="shared" si="0"/>
        <v>0.21682188591385326</v>
      </c>
      <c r="F53">
        <f t="shared" si="1"/>
        <v>16.146000000000001</v>
      </c>
      <c r="G53" s="4">
        <f t="shared" si="2"/>
        <v>0.21682188591385326</v>
      </c>
    </row>
    <row r="54" spans="1:7">
      <c r="A54">
        <v>8</v>
      </c>
      <c r="B54">
        <v>9.32</v>
      </c>
      <c r="C54">
        <v>7.4710000000000001</v>
      </c>
      <c r="D54">
        <v>-1.849</v>
      </c>
      <c r="E54" s="4">
        <f t="shared" si="0"/>
        <v>0.19839055793991417</v>
      </c>
      <c r="F54">
        <f t="shared" si="1"/>
        <v>7.4710000000000001</v>
      </c>
      <c r="G54" s="4">
        <f t="shared" si="2"/>
        <v>0.19839055793991417</v>
      </c>
    </row>
    <row r="55" spans="1:7">
      <c r="A55">
        <v>9</v>
      </c>
      <c r="B55">
        <v>3.851</v>
      </c>
      <c r="C55">
        <v>5.6369999999999996</v>
      </c>
      <c r="D55">
        <v>1.7849999999999999</v>
      </c>
      <c r="E55" s="4">
        <f t="shared" si="0"/>
        <v>-0.46377564269021021</v>
      </c>
      <c r="F55">
        <f t="shared" si="1"/>
        <v>5.6369999999999996</v>
      </c>
      <c r="G55" s="4">
        <f t="shared" si="2"/>
        <v>-0.46377564269021021</v>
      </c>
    </row>
    <row r="56" spans="1:7">
      <c r="A56">
        <v>10</v>
      </c>
      <c r="B56">
        <v>22.885999999999999</v>
      </c>
      <c r="C56">
        <v>16.472000000000001</v>
      </c>
      <c r="D56">
        <v>-6.4130000000000003</v>
      </c>
      <c r="E56" s="4">
        <f t="shared" si="0"/>
        <v>0.2802586734248011</v>
      </c>
      <c r="F56">
        <f t="shared" si="1"/>
        <v>16.472000000000001</v>
      </c>
      <c r="G56" s="4">
        <f t="shared" si="2"/>
        <v>0.2802586734248011</v>
      </c>
    </row>
    <row r="57" spans="1:7">
      <c r="A57">
        <v>11</v>
      </c>
      <c r="B57">
        <v>2.8420000000000001</v>
      </c>
      <c r="C57">
        <v>1.71</v>
      </c>
      <c r="D57">
        <v>-1.1319999999999999</v>
      </c>
      <c r="E57" s="4">
        <f t="shared" si="0"/>
        <v>0.398311048557354</v>
      </c>
      <c r="F57">
        <f t="shared" si="1"/>
        <v>1.71</v>
      </c>
      <c r="G57" s="4">
        <f t="shared" si="2"/>
        <v>0.398311048557354</v>
      </c>
    </row>
    <row r="58" spans="1:7">
      <c r="A58">
        <v>12</v>
      </c>
      <c r="B58">
        <v>4.6269999999999998</v>
      </c>
      <c r="C58">
        <v>5.6859999999999999</v>
      </c>
      <c r="D58">
        <v>1.0589999999999999</v>
      </c>
      <c r="E58" s="4">
        <f t="shared" si="0"/>
        <v>-0.22887400043224557</v>
      </c>
      <c r="F58">
        <f t="shared" si="1"/>
        <v>5.6859999999999999</v>
      </c>
      <c r="G58" s="4">
        <f t="shared" si="2"/>
        <v>-0.22887400043224557</v>
      </c>
    </row>
    <row r="59" spans="1:7">
      <c r="A59">
        <v>13</v>
      </c>
      <c r="B59">
        <v>4.5750000000000002</v>
      </c>
      <c r="C59">
        <v>6.2370000000000001</v>
      </c>
      <c r="D59">
        <v>1.663</v>
      </c>
      <c r="E59" s="4">
        <f t="shared" si="0"/>
        <v>-0.36327868852459011</v>
      </c>
      <c r="F59">
        <f t="shared" si="1"/>
        <v>6.2370000000000001</v>
      </c>
      <c r="G59" s="4">
        <f t="shared" si="2"/>
        <v>-0.36327868852459011</v>
      </c>
    </row>
    <row r="60" spans="1:7">
      <c r="A60">
        <v>14</v>
      </c>
      <c r="B60">
        <v>11.198</v>
      </c>
      <c r="C60">
        <v>10.99</v>
      </c>
      <c r="D60">
        <v>-0.20799999999999999</v>
      </c>
      <c r="E60" s="4">
        <f t="shared" si="0"/>
        <v>1.8574745490266133E-2</v>
      </c>
      <c r="F60">
        <f t="shared" si="1"/>
        <v>10.99</v>
      </c>
      <c r="G60" s="4">
        <f t="shared" si="2"/>
        <v>1.8574745490266133E-2</v>
      </c>
    </row>
    <row r="61" spans="1:7">
      <c r="A61">
        <v>15</v>
      </c>
      <c r="B61">
        <v>10.25</v>
      </c>
      <c r="C61">
        <v>11.353999999999999</v>
      </c>
      <c r="D61">
        <v>1.1040000000000001</v>
      </c>
      <c r="E61" s="4">
        <f t="shared" si="0"/>
        <v>-0.10770731707317066</v>
      </c>
      <c r="F61">
        <f t="shared" si="1"/>
        <v>11.353999999999999</v>
      </c>
      <c r="G61" s="4">
        <f t="shared" si="2"/>
        <v>-0.10770731707317066</v>
      </c>
    </row>
    <row r="62" spans="1:7">
      <c r="A62">
        <v>1</v>
      </c>
      <c r="B62">
        <v>25.803000000000001</v>
      </c>
      <c r="C62">
        <v>16.713999999999999</v>
      </c>
      <c r="D62">
        <v>-9.0890000000000004</v>
      </c>
      <c r="E62" s="4">
        <f t="shared" si="0"/>
        <v>0.35224586288416082</v>
      </c>
      <c r="F62">
        <f t="shared" si="1"/>
        <v>16.713999999999999</v>
      </c>
      <c r="G62" s="4">
        <f t="shared" si="2"/>
        <v>0.35224586288416082</v>
      </c>
    </row>
    <row r="63" spans="1:7">
      <c r="A63">
        <v>2</v>
      </c>
      <c r="B63">
        <v>19.515999999999998</v>
      </c>
      <c r="C63">
        <v>15.398999999999999</v>
      </c>
      <c r="D63">
        <v>-4.117</v>
      </c>
      <c r="E63" s="4">
        <f t="shared" si="0"/>
        <v>0.21095511375281817</v>
      </c>
      <c r="F63">
        <f t="shared" si="1"/>
        <v>15.398999999999999</v>
      </c>
      <c r="G63" s="4">
        <f t="shared" si="2"/>
        <v>0.21095511375281817</v>
      </c>
    </row>
    <row r="64" spans="1:7">
      <c r="A64">
        <v>3</v>
      </c>
      <c r="B64">
        <v>8.6189999999999998</v>
      </c>
      <c r="C64">
        <v>9.2010000000000005</v>
      </c>
      <c r="D64">
        <v>0.58099999999999996</v>
      </c>
      <c r="E64" s="4">
        <f t="shared" si="0"/>
        <v>-6.752523494604952E-2</v>
      </c>
      <c r="F64">
        <f t="shared" si="1"/>
        <v>9.2010000000000005</v>
      </c>
      <c r="G64" s="4">
        <f t="shared" si="2"/>
        <v>-6.752523494604952E-2</v>
      </c>
    </row>
    <row r="65" spans="1:7">
      <c r="A65">
        <v>4</v>
      </c>
      <c r="B65">
        <v>2.8959999999999999</v>
      </c>
      <c r="C65">
        <v>2.5670000000000002</v>
      </c>
      <c r="D65">
        <v>-0.32800000000000001</v>
      </c>
      <c r="E65" s="4">
        <f t="shared" si="0"/>
        <v>0.11360497237569052</v>
      </c>
      <c r="F65">
        <f t="shared" si="1"/>
        <v>2.5670000000000002</v>
      </c>
      <c r="G65" s="4">
        <f t="shared" si="2"/>
        <v>0.11360497237569052</v>
      </c>
    </row>
    <row r="66" spans="1:7">
      <c r="A66">
        <v>5</v>
      </c>
      <c r="B66">
        <v>6.9029999999999996</v>
      </c>
      <c r="C66">
        <v>9.4670000000000005</v>
      </c>
      <c r="D66">
        <v>2.5649999999999999</v>
      </c>
      <c r="E66" s="4">
        <f t="shared" ref="E66:E129" si="3">IF(B66,(B66-C66)/B66,0)</f>
        <v>-0.37143271041576142</v>
      </c>
      <c r="F66">
        <f t="shared" ref="F66:F129" si="4">IF($B66,$C66,0)</f>
        <v>9.4670000000000005</v>
      </c>
      <c r="G66" s="4">
        <f t="shared" ref="G66:G129" si="5">IF($B66,($B66-F66)/$B66,0)</f>
        <v>-0.37143271041576142</v>
      </c>
    </row>
    <row r="67" spans="1:7">
      <c r="A67">
        <v>6</v>
      </c>
      <c r="B67">
        <v>29.279</v>
      </c>
      <c r="C67">
        <v>18.065999999999999</v>
      </c>
      <c r="D67">
        <v>-11.212999999999999</v>
      </c>
      <c r="E67" s="4">
        <f t="shared" si="3"/>
        <v>0.38297072987465425</v>
      </c>
      <c r="F67">
        <f t="shared" si="4"/>
        <v>18.065999999999999</v>
      </c>
      <c r="G67" s="4">
        <f t="shared" si="5"/>
        <v>0.38297072987465425</v>
      </c>
    </row>
    <row r="68" spans="1:7">
      <c r="A68">
        <v>7</v>
      </c>
      <c r="B68">
        <v>4.0510000000000002</v>
      </c>
      <c r="C68">
        <v>5.0049999999999999</v>
      </c>
      <c r="D68">
        <v>0.95399999999999996</v>
      </c>
      <c r="E68" s="4">
        <f t="shared" si="3"/>
        <v>-0.23549740804739563</v>
      </c>
      <c r="F68">
        <f t="shared" si="4"/>
        <v>5.0049999999999999</v>
      </c>
      <c r="G68" s="4">
        <f t="shared" si="5"/>
        <v>-0.23549740804739563</v>
      </c>
    </row>
    <row r="69" spans="1:7">
      <c r="A69">
        <v>8</v>
      </c>
      <c r="B69">
        <v>9.4580000000000002</v>
      </c>
      <c r="C69">
        <v>10.111000000000001</v>
      </c>
      <c r="D69">
        <v>0.65300000000000002</v>
      </c>
      <c r="E69" s="4">
        <f t="shared" si="3"/>
        <v>-6.9042080778177251E-2</v>
      </c>
      <c r="F69">
        <f t="shared" si="4"/>
        <v>10.111000000000001</v>
      </c>
      <c r="G69" s="4">
        <f t="shared" si="5"/>
        <v>-6.9042080778177251E-2</v>
      </c>
    </row>
    <row r="70" spans="1:7">
      <c r="A70">
        <v>9</v>
      </c>
      <c r="B70">
        <v>0</v>
      </c>
      <c r="C70">
        <v>-1</v>
      </c>
      <c r="D70">
        <v>-1</v>
      </c>
      <c r="E70" s="4">
        <f t="shared" si="3"/>
        <v>0</v>
      </c>
      <c r="F70">
        <f t="shared" si="4"/>
        <v>0</v>
      </c>
      <c r="G70" s="4">
        <f t="shared" si="5"/>
        <v>0</v>
      </c>
    </row>
    <row r="71" spans="1:7">
      <c r="A71">
        <v>10</v>
      </c>
      <c r="B71">
        <v>13.412000000000001</v>
      </c>
      <c r="C71">
        <v>11.217000000000001</v>
      </c>
      <c r="D71">
        <v>-2.1949999999999998</v>
      </c>
      <c r="E71" s="4">
        <f t="shared" si="3"/>
        <v>0.16365940948404414</v>
      </c>
      <c r="F71">
        <f t="shared" si="4"/>
        <v>11.217000000000001</v>
      </c>
      <c r="G71" s="4">
        <f t="shared" si="5"/>
        <v>0.16365940948404414</v>
      </c>
    </row>
    <row r="72" spans="1:7">
      <c r="A72">
        <v>11</v>
      </c>
      <c r="B72">
        <v>15.250999999999999</v>
      </c>
      <c r="C72">
        <v>15.669</v>
      </c>
      <c r="D72">
        <v>0.41799999999999998</v>
      </c>
      <c r="E72" s="4">
        <f t="shared" si="3"/>
        <v>-2.7408038817126813E-2</v>
      </c>
      <c r="F72">
        <f t="shared" si="4"/>
        <v>15.669</v>
      </c>
      <c r="G72" s="4">
        <f t="shared" si="5"/>
        <v>-2.7408038817126813E-2</v>
      </c>
    </row>
    <row r="73" spans="1:7">
      <c r="A73">
        <v>12</v>
      </c>
      <c r="B73">
        <v>20.873999999999999</v>
      </c>
      <c r="C73">
        <v>16.655000000000001</v>
      </c>
      <c r="D73">
        <v>-4.22</v>
      </c>
      <c r="E73" s="4">
        <f t="shared" si="3"/>
        <v>0.20211746670499176</v>
      </c>
      <c r="F73">
        <f t="shared" si="4"/>
        <v>16.655000000000001</v>
      </c>
      <c r="G73" s="4">
        <f t="shared" si="5"/>
        <v>0.20211746670499176</v>
      </c>
    </row>
    <row r="74" spans="1:7">
      <c r="A74">
        <v>13</v>
      </c>
      <c r="B74">
        <v>7.2229999999999999</v>
      </c>
      <c r="C74">
        <v>9.0060000000000002</v>
      </c>
      <c r="D74">
        <v>1.782</v>
      </c>
      <c r="E74" s="4">
        <f t="shared" si="3"/>
        <v>-0.24685033919424068</v>
      </c>
      <c r="F74">
        <f t="shared" si="4"/>
        <v>9.0060000000000002</v>
      </c>
      <c r="G74" s="4">
        <f t="shared" si="5"/>
        <v>-0.24685033919424068</v>
      </c>
    </row>
    <row r="75" spans="1:7">
      <c r="A75">
        <v>14</v>
      </c>
      <c r="B75">
        <v>8.3510000000000009</v>
      </c>
      <c r="C75">
        <v>9.0619999999999994</v>
      </c>
      <c r="D75">
        <v>0.71099999999999997</v>
      </c>
      <c r="E75" s="4">
        <f t="shared" si="3"/>
        <v>-8.5139504250987721E-2</v>
      </c>
      <c r="F75">
        <f t="shared" si="4"/>
        <v>9.0619999999999994</v>
      </c>
      <c r="G75" s="4">
        <f t="shared" si="5"/>
        <v>-8.5139504250987721E-2</v>
      </c>
    </row>
    <row r="76" spans="1:7">
      <c r="A76">
        <v>15</v>
      </c>
      <c r="B76">
        <v>13.355</v>
      </c>
      <c r="C76">
        <v>13.144</v>
      </c>
      <c r="D76">
        <v>-0.21099999999999999</v>
      </c>
      <c r="E76" s="4">
        <f t="shared" si="3"/>
        <v>1.5799326095095493E-2</v>
      </c>
      <c r="F76">
        <f t="shared" si="4"/>
        <v>13.144</v>
      </c>
      <c r="G76" s="4">
        <f t="shared" si="5"/>
        <v>1.5799326095095493E-2</v>
      </c>
    </row>
    <row r="77" spans="1:7">
      <c r="A77">
        <v>1</v>
      </c>
      <c r="B77">
        <v>9.8699999999999992</v>
      </c>
      <c r="C77">
        <v>11.275</v>
      </c>
      <c r="D77">
        <v>1.405</v>
      </c>
      <c r="E77" s="4">
        <f t="shared" si="3"/>
        <v>-0.14235055724417439</v>
      </c>
      <c r="F77">
        <f t="shared" si="4"/>
        <v>11.275</v>
      </c>
      <c r="G77" s="4">
        <f t="shared" si="5"/>
        <v>-0.14235055724417439</v>
      </c>
    </row>
    <row r="78" spans="1:7">
      <c r="A78">
        <v>2</v>
      </c>
      <c r="B78">
        <v>11.234</v>
      </c>
      <c r="C78">
        <v>14.086</v>
      </c>
      <c r="D78">
        <v>2.8519999999999999</v>
      </c>
      <c r="E78" s="4">
        <f t="shared" si="3"/>
        <v>-0.25387217375823395</v>
      </c>
      <c r="F78">
        <f t="shared" si="4"/>
        <v>14.086</v>
      </c>
      <c r="G78" s="4">
        <f t="shared" si="5"/>
        <v>-0.25387217375823395</v>
      </c>
    </row>
    <row r="79" spans="1:7">
      <c r="A79">
        <v>3</v>
      </c>
      <c r="B79">
        <v>11.234999999999999</v>
      </c>
      <c r="C79">
        <v>14.252000000000001</v>
      </c>
      <c r="D79">
        <v>3.0169999999999999</v>
      </c>
      <c r="E79" s="4">
        <f t="shared" si="3"/>
        <v>-0.26853582554517147</v>
      </c>
      <c r="F79">
        <f t="shared" si="4"/>
        <v>14.252000000000001</v>
      </c>
      <c r="G79" s="4">
        <f t="shared" si="5"/>
        <v>-0.26853582554517147</v>
      </c>
    </row>
    <row r="80" spans="1:7">
      <c r="A80">
        <v>4</v>
      </c>
      <c r="B80">
        <v>4.8710000000000004</v>
      </c>
      <c r="C80">
        <v>7.5540000000000003</v>
      </c>
      <c r="D80">
        <v>2.6829999999999998</v>
      </c>
      <c r="E80" s="4">
        <f t="shared" si="3"/>
        <v>-0.55081092178197488</v>
      </c>
      <c r="F80">
        <f t="shared" si="4"/>
        <v>7.5540000000000003</v>
      </c>
      <c r="G80" s="4">
        <f t="shared" si="5"/>
        <v>-0.55081092178197488</v>
      </c>
    </row>
    <row r="81" spans="1:7">
      <c r="A81">
        <v>5</v>
      </c>
      <c r="B81">
        <v>3.9049999999999998</v>
      </c>
      <c r="C81">
        <v>3.5070000000000001</v>
      </c>
      <c r="D81">
        <v>-0.39900000000000002</v>
      </c>
      <c r="E81" s="4">
        <f t="shared" si="3"/>
        <v>0.10192061459667086</v>
      </c>
      <c r="F81">
        <f t="shared" si="4"/>
        <v>3.5070000000000001</v>
      </c>
      <c r="G81" s="4">
        <f t="shared" si="5"/>
        <v>0.10192061459667086</v>
      </c>
    </row>
    <row r="82" spans="1:7">
      <c r="A82">
        <v>6</v>
      </c>
      <c r="B82">
        <v>14.827</v>
      </c>
      <c r="C82">
        <v>10.893000000000001</v>
      </c>
      <c r="D82">
        <v>-3.9340000000000002</v>
      </c>
      <c r="E82" s="4">
        <f t="shared" si="3"/>
        <v>0.26532676873271727</v>
      </c>
      <c r="F82">
        <f t="shared" si="4"/>
        <v>10.893000000000001</v>
      </c>
      <c r="G82" s="4">
        <f t="shared" si="5"/>
        <v>0.26532676873271727</v>
      </c>
    </row>
    <row r="83" spans="1:7">
      <c r="A83">
        <v>7</v>
      </c>
      <c r="B83">
        <v>17.021999999999998</v>
      </c>
      <c r="C83">
        <v>15.768000000000001</v>
      </c>
      <c r="D83">
        <v>-1.254</v>
      </c>
      <c r="E83" s="4">
        <f t="shared" si="3"/>
        <v>7.3669369051815176E-2</v>
      </c>
      <c r="F83">
        <f t="shared" si="4"/>
        <v>15.768000000000001</v>
      </c>
      <c r="G83" s="4">
        <f t="shared" si="5"/>
        <v>7.3669369051815176E-2</v>
      </c>
    </row>
    <row r="84" spans="1:7">
      <c r="A84">
        <v>8</v>
      </c>
      <c r="B84">
        <v>7.7350000000000003</v>
      </c>
      <c r="C84">
        <v>8.0210000000000008</v>
      </c>
      <c r="D84">
        <v>0.28499999999999998</v>
      </c>
      <c r="E84" s="4">
        <f t="shared" si="3"/>
        <v>-3.6974789915966449E-2</v>
      </c>
      <c r="F84">
        <f t="shared" si="4"/>
        <v>8.0210000000000008</v>
      </c>
      <c r="G84" s="4">
        <f t="shared" si="5"/>
        <v>-3.6974789915966449E-2</v>
      </c>
    </row>
    <row r="85" spans="1:7">
      <c r="A85">
        <v>9</v>
      </c>
      <c r="B85">
        <v>2.8519999999999999</v>
      </c>
      <c r="C85">
        <v>2.077</v>
      </c>
      <c r="D85">
        <v>-0.77600000000000002</v>
      </c>
      <c r="E85" s="4">
        <f t="shared" si="3"/>
        <v>0.27173913043478259</v>
      </c>
      <c r="F85">
        <f t="shared" si="4"/>
        <v>2.077</v>
      </c>
      <c r="G85" s="4">
        <f t="shared" si="5"/>
        <v>0.27173913043478259</v>
      </c>
    </row>
    <row r="86" spans="1:7">
      <c r="A86">
        <v>10</v>
      </c>
      <c r="B86">
        <v>0</v>
      </c>
      <c r="C86">
        <v>0.52600000000000002</v>
      </c>
      <c r="D86">
        <v>0.52600000000000002</v>
      </c>
      <c r="E86" s="4">
        <f t="shared" si="3"/>
        <v>0</v>
      </c>
      <c r="F86">
        <f t="shared" si="4"/>
        <v>0</v>
      </c>
      <c r="G86" s="4">
        <f t="shared" si="5"/>
        <v>0</v>
      </c>
    </row>
    <row r="87" spans="1:7">
      <c r="A87">
        <v>11</v>
      </c>
      <c r="B87">
        <v>13.992000000000001</v>
      </c>
      <c r="C87">
        <v>12.459</v>
      </c>
      <c r="D87">
        <v>-1.5329999999999999</v>
      </c>
      <c r="E87" s="4">
        <f t="shared" si="3"/>
        <v>0.10956260720411672</v>
      </c>
      <c r="F87">
        <f t="shared" si="4"/>
        <v>12.459</v>
      </c>
      <c r="G87" s="4">
        <f t="shared" si="5"/>
        <v>0.10956260720411672</v>
      </c>
    </row>
    <row r="88" spans="1:7">
      <c r="A88">
        <v>12</v>
      </c>
      <c r="B88">
        <v>7.6550000000000002</v>
      </c>
      <c r="C88">
        <v>5.931</v>
      </c>
      <c r="D88">
        <v>-1.724</v>
      </c>
      <c r="E88" s="4">
        <f t="shared" si="3"/>
        <v>0.22521227955584588</v>
      </c>
      <c r="F88">
        <f t="shared" si="4"/>
        <v>5.931</v>
      </c>
      <c r="G88" s="4">
        <f t="shared" si="5"/>
        <v>0.22521227955584588</v>
      </c>
    </row>
    <row r="89" spans="1:7">
      <c r="A89">
        <v>13</v>
      </c>
      <c r="B89">
        <v>19.256</v>
      </c>
      <c r="C89">
        <v>15.239000000000001</v>
      </c>
      <c r="D89">
        <v>-4.0170000000000003</v>
      </c>
      <c r="E89" s="4">
        <f t="shared" ref="E66:E101" si="6">IF(B89,(B89-C89)/B89,0)</f>
        <v>0.20861030328209387</v>
      </c>
      <c r="F89">
        <f t="shared" ref="F66:F101" si="7">IF($B89,$C89,0)</f>
        <v>15.239000000000001</v>
      </c>
      <c r="G89" s="4">
        <f t="shared" ref="G67:G101" si="8">IF($B89,($B89-F89)/$B89,0)</f>
        <v>0.20861030328209387</v>
      </c>
    </row>
    <row r="90" spans="1:7">
      <c r="A90">
        <v>14</v>
      </c>
      <c r="B90">
        <v>9.3000000000000007</v>
      </c>
      <c r="C90">
        <v>8.7119999999999997</v>
      </c>
      <c r="D90">
        <v>-0.58799999999999997</v>
      </c>
      <c r="E90" s="4">
        <f t="shared" ref="E90:E151" si="9">IF(B90,(B90-C90)/B90,0)</f>
        <v>6.3225806451613006E-2</v>
      </c>
      <c r="F90">
        <f t="shared" si="4"/>
        <v>8.7119999999999997</v>
      </c>
      <c r="G90" s="4">
        <f t="shared" ref="G90:G151" si="10">IF($B90,($B90-F90)/$B90,0)</f>
        <v>6.3225806451613006E-2</v>
      </c>
    </row>
    <row r="91" spans="1:7">
      <c r="A91">
        <v>15</v>
      </c>
      <c r="B91">
        <v>35.311999999999998</v>
      </c>
      <c r="C91">
        <v>18.73</v>
      </c>
      <c r="D91">
        <v>-16.582000000000001</v>
      </c>
      <c r="E91" s="4">
        <f t="shared" si="9"/>
        <v>0.46958541005890342</v>
      </c>
      <c r="F91">
        <f t="shared" si="4"/>
        <v>18.73</v>
      </c>
      <c r="G91" s="4">
        <f t="shared" si="10"/>
        <v>0.46958541005890342</v>
      </c>
    </row>
    <row r="92" spans="1:7">
      <c r="A92">
        <v>1</v>
      </c>
      <c r="B92">
        <v>10.252000000000001</v>
      </c>
      <c r="C92">
        <v>11.637</v>
      </c>
      <c r="D92">
        <v>1.385</v>
      </c>
      <c r="E92" s="4">
        <f t="shared" si="9"/>
        <v>-0.13509559110417477</v>
      </c>
      <c r="F92">
        <f t="shared" si="4"/>
        <v>11.637</v>
      </c>
      <c r="G92" s="4">
        <f t="shared" si="10"/>
        <v>-0.13509559110417477</v>
      </c>
    </row>
    <row r="93" spans="1:7">
      <c r="A93">
        <v>2</v>
      </c>
      <c r="B93">
        <v>11.238</v>
      </c>
      <c r="C93">
        <v>8.4019999999999992</v>
      </c>
      <c r="D93">
        <v>-2.8359999999999999</v>
      </c>
      <c r="E93" s="4">
        <f t="shared" si="9"/>
        <v>0.25235807083110878</v>
      </c>
      <c r="F93">
        <f t="shared" si="4"/>
        <v>8.4019999999999992</v>
      </c>
      <c r="G93" s="4">
        <f t="shared" si="10"/>
        <v>0.25235807083110878</v>
      </c>
    </row>
    <row r="94" spans="1:7">
      <c r="A94">
        <v>3</v>
      </c>
      <c r="B94">
        <v>11.087999999999999</v>
      </c>
      <c r="C94">
        <v>10.327999999999999</v>
      </c>
      <c r="D94">
        <v>-0.76</v>
      </c>
      <c r="E94" s="4">
        <f t="shared" si="9"/>
        <v>6.854256854256853E-2</v>
      </c>
      <c r="F94">
        <f t="shared" si="4"/>
        <v>10.327999999999999</v>
      </c>
      <c r="G94" s="4">
        <f t="shared" si="10"/>
        <v>6.854256854256853E-2</v>
      </c>
    </row>
    <row r="95" spans="1:7">
      <c r="A95">
        <v>4</v>
      </c>
      <c r="B95">
        <v>11.419</v>
      </c>
      <c r="C95">
        <v>12.657</v>
      </c>
      <c r="D95">
        <v>1.238</v>
      </c>
      <c r="E95" s="4">
        <f t="shared" si="9"/>
        <v>-0.10841579823101843</v>
      </c>
      <c r="F95">
        <f t="shared" si="4"/>
        <v>12.657</v>
      </c>
      <c r="G95" s="4">
        <f t="shared" si="10"/>
        <v>-0.10841579823101843</v>
      </c>
    </row>
    <row r="96" spans="1:7">
      <c r="A96">
        <v>5</v>
      </c>
      <c r="B96">
        <v>21.052</v>
      </c>
      <c r="C96">
        <v>16.088000000000001</v>
      </c>
      <c r="D96">
        <v>-4.9630000000000001</v>
      </c>
      <c r="E96" s="4">
        <f t="shared" si="9"/>
        <v>0.2357970739122173</v>
      </c>
      <c r="F96">
        <f t="shared" si="4"/>
        <v>16.088000000000001</v>
      </c>
      <c r="G96" s="4">
        <f t="shared" si="10"/>
        <v>0.2357970739122173</v>
      </c>
    </row>
    <row r="97" spans="1:7">
      <c r="A97">
        <v>6</v>
      </c>
      <c r="B97">
        <v>3.2669999999999999</v>
      </c>
      <c r="C97">
        <v>3.008</v>
      </c>
      <c r="D97">
        <v>-0.26</v>
      </c>
      <c r="E97" s="4">
        <f t="shared" si="9"/>
        <v>7.9277624732170163E-2</v>
      </c>
      <c r="F97">
        <f t="shared" si="4"/>
        <v>3.008</v>
      </c>
      <c r="G97" s="4">
        <f t="shared" si="10"/>
        <v>7.9277624732170163E-2</v>
      </c>
    </row>
    <row r="98" spans="1:7">
      <c r="A98">
        <v>7</v>
      </c>
      <c r="B98">
        <v>8.3979999999999997</v>
      </c>
      <c r="C98">
        <v>12.047000000000001</v>
      </c>
      <c r="D98">
        <v>3.649</v>
      </c>
      <c r="E98" s="4">
        <f t="shared" si="9"/>
        <v>-0.43450821624196251</v>
      </c>
      <c r="F98">
        <f t="shared" si="4"/>
        <v>12.047000000000001</v>
      </c>
      <c r="G98" s="4">
        <f t="shared" si="10"/>
        <v>-0.43450821624196251</v>
      </c>
    </row>
    <row r="99" spans="1:7">
      <c r="A99">
        <v>8</v>
      </c>
      <c r="B99">
        <v>16.553999999999998</v>
      </c>
      <c r="C99">
        <v>11.031000000000001</v>
      </c>
      <c r="D99">
        <v>-5.5229999999999997</v>
      </c>
      <c r="E99" s="4">
        <f t="shared" si="9"/>
        <v>0.33363537513591873</v>
      </c>
      <c r="F99">
        <f t="shared" si="4"/>
        <v>11.031000000000001</v>
      </c>
      <c r="G99" s="4">
        <f t="shared" si="10"/>
        <v>0.33363537513591873</v>
      </c>
    </row>
    <row r="100" spans="1:7">
      <c r="A100">
        <v>9</v>
      </c>
      <c r="B100">
        <v>15.339</v>
      </c>
      <c r="C100">
        <v>15.483000000000001</v>
      </c>
      <c r="D100">
        <v>0.14399999999999999</v>
      </c>
      <c r="E100" s="4">
        <f t="shared" si="9"/>
        <v>-9.3878349305691455E-3</v>
      </c>
      <c r="F100">
        <f t="shared" si="4"/>
        <v>15.483000000000001</v>
      </c>
      <c r="G100" s="4">
        <f t="shared" si="10"/>
        <v>-9.3878349305691455E-3</v>
      </c>
    </row>
    <row r="101" spans="1:7">
      <c r="A101">
        <v>10</v>
      </c>
      <c r="B101">
        <v>13.073</v>
      </c>
      <c r="C101">
        <v>12.888</v>
      </c>
      <c r="D101">
        <v>-0.185</v>
      </c>
      <c r="E101" s="4">
        <f t="shared" si="9"/>
        <v>1.4151304214793888E-2</v>
      </c>
      <c r="F101">
        <f t="shared" si="4"/>
        <v>12.888</v>
      </c>
      <c r="G101" s="4">
        <f t="shared" si="10"/>
        <v>1.4151304214793888E-2</v>
      </c>
    </row>
    <row r="102" spans="1:7">
      <c r="A102">
        <v>11</v>
      </c>
      <c r="B102">
        <v>12.477</v>
      </c>
      <c r="C102">
        <v>12.701000000000001</v>
      </c>
      <c r="D102">
        <v>0.224</v>
      </c>
      <c r="E102" s="4">
        <f t="shared" si="9"/>
        <v>-1.7953033581790508E-2</v>
      </c>
      <c r="F102">
        <f t="shared" si="4"/>
        <v>12.701000000000001</v>
      </c>
      <c r="G102" s="4">
        <f t="shared" si="10"/>
        <v>-1.7953033581790508E-2</v>
      </c>
    </row>
    <row r="103" spans="1:7">
      <c r="A103">
        <v>12</v>
      </c>
      <c r="B103">
        <v>2.0819999999999999</v>
      </c>
      <c r="C103">
        <v>2.2130000000000001</v>
      </c>
      <c r="D103">
        <v>0.13100000000000001</v>
      </c>
      <c r="E103" s="4">
        <f t="shared" si="9"/>
        <v>-6.2920268972142285E-2</v>
      </c>
      <c r="F103">
        <f t="shared" si="4"/>
        <v>2.2130000000000001</v>
      </c>
      <c r="G103" s="4">
        <f t="shared" si="10"/>
        <v>-6.2920268972142285E-2</v>
      </c>
    </row>
    <row r="104" spans="1:7">
      <c r="A104">
        <v>13</v>
      </c>
      <c r="B104">
        <v>2.669</v>
      </c>
      <c r="C104">
        <v>1.8049999999999999</v>
      </c>
      <c r="D104">
        <v>-0.86399999999999999</v>
      </c>
      <c r="E104" s="4">
        <f t="shared" si="9"/>
        <v>0.32371674784563509</v>
      </c>
      <c r="F104">
        <f t="shared" si="4"/>
        <v>1.8049999999999999</v>
      </c>
      <c r="G104" s="4">
        <f t="shared" si="10"/>
        <v>0.32371674784563509</v>
      </c>
    </row>
    <row r="105" spans="1:7">
      <c r="A105">
        <v>14</v>
      </c>
      <c r="B105">
        <v>10.718</v>
      </c>
      <c r="C105">
        <v>11.426</v>
      </c>
      <c r="D105">
        <v>0.70799999999999996</v>
      </c>
      <c r="E105" s="4">
        <f t="shared" si="9"/>
        <v>-6.605710020526219E-2</v>
      </c>
      <c r="F105">
        <f t="shared" si="4"/>
        <v>11.426</v>
      </c>
      <c r="G105" s="4">
        <f t="shared" si="10"/>
        <v>-6.605710020526219E-2</v>
      </c>
    </row>
    <row r="106" spans="1:7">
      <c r="A106">
        <v>15</v>
      </c>
      <c r="B106">
        <v>2.488</v>
      </c>
      <c r="C106">
        <v>2.383</v>
      </c>
      <c r="D106">
        <v>-0.105</v>
      </c>
      <c r="E106" s="4">
        <f t="shared" si="9"/>
        <v>4.2202572347266876E-2</v>
      </c>
      <c r="F106">
        <f t="shared" si="4"/>
        <v>2.383</v>
      </c>
      <c r="G106" s="4">
        <f t="shared" si="10"/>
        <v>4.2202572347266876E-2</v>
      </c>
    </row>
    <row r="107" spans="1:7">
      <c r="A107">
        <v>1</v>
      </c>
      <c r="B107">
        <v>13.601000000000001</v>
      </c>
      <c r="C107">
        <v>16.187999999999999</v>
      </c>
      <c r="D107">
        <v>2.5870000000000002</v>
      </c>
      <c r="E107" s="4">
        <f t="shared" si="9"/>
        <v>-0.19020660245570162</v>
      </c>
      <c r="F107">
        <f t="shared" si="4"/>
        <v>16.187999999999999</v>
      </c>
      <c r="G107" s="4">
        <f t="shared" si="10"/>
        <v>-0.19020660245570162</v>
      </c>
    </row>
    <row r="108" spans="1:7">
      <c r="A108">
        <v>2</v>
      </c>
      <c r="B108">
        <v>5.5220000000000002</v>
      </c>
      <c r="C108">
        <v>6.0960000000000001</v>
      </c>
      <c r="D108">
        <v>0.57399999999999995</v>
      </c>
      <c r="E108" s="4">
        <f t="shared" si="9"/>
        <v>-0.10394784498370152</v>
      </c>
      <c r="F108">
        <f t="shared" si="4"/>
        <v>6.0960000000000001</v>
      </c>
      <c r="G108" s="4">
        <f t="shared" si="10"/>
        <v>-0.10394784498370152</v>
      </c>
    </row>
    <row r="109" spans="1:7">
      <c r="A109">
        <v>3</v>
      </c>
      <c r="B109">
        <v>6.9980000000000002</v>
      </c>
      <c r="C109">
        <v>7.0330000000000004</v>
      </c>
      <c r="D109">
        <v>3.5000000000000003E-2</v>
      </c>
      <c r="E109" s="4">
        <f t="shared" si="9"/>
        <v>-5.0014289797085084E-3</v>
      </c>
      <c r="F109">
        <f t="shared" si="4"/>
        <v>7.0330000000000004</v>
      </c>
      <c r="G109" s="4">
        <f t="shared" si="10"/>
        <v>-5.0014289797085084E-3</v>
      </c>
    </row>
    <row r="110" spans="1:7">
      <c r="A110">
        <v>4</v>
      </c>
      <c r="B110">
        <v>2.1890000000000001</v>
      </c>
      <c r="C110">
        <v>1.9159999999999999</v>
      </c>
      <c r="D110">
        <v>-0.27400000000000002</v>
      </c>
      <c r="E110" s="4">
        <f t="shared" si="9"/>
        <v>0.12471448149840116</v>
      </c>
      <c r="F110">
        <f t="shared" si="4"/>
        <v>1.9159999999999999</v>
      </c>
      <c r="G110" s="4">
        <f t="shared" si="10"/>
        <v>0.12471448149840116</v>
      </c>
    </row>
    <row r="111" spans="1:7">
      <c r="A111">
        <v>5</v>
      </c>
      <c r="B111">
        <v>13.32</v>
      </c>
      <c r="C111">
        <v>11.532999999999999</v>
      </c>
      <c r="D111">
        <v>-1.788</v>
      </c>
      <c r="E111" s="4">
        <f t="shared" si="9"/>
        <v>0.13415915915915921</v>
      </c>
      <c r="F111">
        <f t="shared" si="4"/>
        <v>11.532999999999999</v>
      </c>
      <c r="G111" s="4">
        <f t="shared" si="10"/>
        <v>0.13415915915915921</v>
      </c>
    </row>
    <row r="112" spans="1:7">
      <c r="A112">
        <v>6</v>
      </c>
      <c r="B112">
        <v>0</v>
      </c>
      <c r="C112">
        <v>1.871</v>
      </c>
      <c r="D112">
        <v>1.871</v>
      </c>
      <c r="E112" s="4">
        <f t="shared" si="9"/>
        <v>0</v>
      </c>
      <c r="F112">
        <f t="shared" si="4"/>
        <v>0</v>
      </c>
      <c r="G112" s="4">
        <f t="shared" si="10"/>
        <v>0</v>
      </c>
    </row>
    <row r="113" spans="1:7">
      <c r="A113">
        <v>7</v>
      </c>
      <c r="B113">
        <v>9.74</v>
      </c>
      <c r="C113">
        <v>8.9960000000000004</v>
      </c>
      <c r="D113">
        <v>-0.745</v>
      </c>
      <c r="E113" s="4">
        <f t="shared" si="9"/>
        <v>7.6386036960985601E-2</v>
      </c>
      <c r="F113">
        <f t="shared" si="4"/>
        <v>8.9960000000000004</v>
      </c>
      <c r="G113" s="4">
        <f t="shared" si="10"/>
        <v>7.6386036960985601E-2</v>
      </c>
    </row>
    <row r="114" spans="1:7">
      <c r="A114">
        <v>8</v>
      </c>
      <c r="B114">
        <v>0</v>
      </c>
      <c r="C114">
        <v>1.2330000000000001</v>
      </c>
      <c r="D114">
        <v>1.2330000000000001</v>
      </c>
      <c r="E114" s="4">
        <f t="shared" si="9"/>
        <v>0</v>
      </c>
      <c r="F114">
        <f t="shared" si="4"/>
        <v>0</v>
      </c>
      <c r="G114" s="4">
        <f t="shared" si="10"/>
        <v>0</v>
      </c>
    </row>
    <row r="115" spans="1:7">
      <c r="A115">
        <v>9</v>
      </c>
      <c r="B115">
        <v>10.254</v>
      </c>
      <c r="C115">
        <v>9.5779999999999994</v>
      </c>
      <c r="D115">
        <v>-0.67600000000000005</v>
      </c>
      <c r="E115" s="4">
        <f t="shared" si="9"/>
        <v>6.5925492490735343E-2</v>
      </c>
      <c r="F115">
        <f t="shared" si="4"/>
        <v>9.5779999999999994</v>
      </c>
      <c r="G115" s="4">
        <f t="shared" si="10"/>
        <v>6.5925492490735343E-2</v>
      </c>
    </row>
    <row r="116" spans="1:7">
      <c r="A116">
        <v>10</v>
      </c>
      <c r="B116">
        <v>0</v>
      </c>
      <c r="C116">
        <v>-2.3660000000000001</v>
      </c>
      <c r="D116">
        <v>-2.3660000000000001</v>
      </c>
      <c r="E116" s="4">
        <f t="shared" si="9"/>
        <v>0</v>
      </c>
      <c r="F116">
        <f t="shared" si="4"/>
        <v>0</v>
      </c>
      <c r="G116" s="4">
        <f t="shared" si="10"/>
        <v>0</v>
      </c>
    </row>
    <row r="117" spans="1:7">
      <c r="A117">
        <v>11</v>
      </c>
      <c r="B117">
        <v>8.0389999999999997</v>
      </c>
      <c r="C117">
        <v>4.3</v>
      </c>
      <c r="D117">
        <v>-3.7389999999999999</v>
      </c>
      <c r="E117" s="4">
        <f t="shared" si="9"/>
        <v>0.4651076004478169</v>
      </c>
      <c r="F117">
        <f t="shared" si="4"/>
        <v>4.3</v>
      </c>
      <c r="G117" s="4">
        <f t="shared" si="10"/>
        <v>0.4651076004478169</v>
      </c>
    </row>
    <row r="118" spans="1:7">
      <c r="A118">
        <v>12</v>
      </c>
      <c r="B118">
        <v>4.875</v>
      </c>
      <c r="C118">
        <v>6.0380000000000003</v>
      </c>
      <c r="D118">
        <v>1.1619999999999999</v>
      </c>
      <c r="E118" s="4">
        <f t="shared" si="9"/>
        <v>-0.23856410256410263</v>
      </c>
      <c r="F118">
        <f t="shared" si="4"/>
        <v>6.0380000000000003</v>
      </c>
      <c r="G118" s="4">
        <f t="shared" si="10"/>
        <v>-0.23856410256410263</v>
      </c>
    </row>
    <row r="119" spans="1:7">
      <c r="A119">
        <v>13</v>
      </c>
      <c r="B119">
        <v>0</v>
      </c>
      <c r="C119">
        <v>1.649</v>
      </c>
      <c r="D119">
        <v>1.649</v>
      </c>
      <c r="E119" s="4">
        <f t="shared" si="9"/>
        <v>0</v>
      </c>
      <c r="F119">
        <f t="shared" si="4"/>
        <v>0</v>
      </c>
      <c r="G119" s="4">
        <f t="shared" si="10"/>
        <v>0</v>
      </c>
    </row>
    <row r="120" spans="1:7">
      <c r="A120">
        <v>14</v>
      </c>
      <c r="B120">
        <v>0</v>
      </c>
      <c r="C120">
        <v>-1.62</v>
      </c>
      <c r="D120">
        <v>-1.62</v>
      </c>
      <c r="E120" s="4">
        <f t="shared" si="9"/>
        <v>0</v>
      </c>
      <c r="F120">
        <f t="shared" si="4"/>
        <v>0</v>
      </c>
      <c r="G120" s="4">
        <f t="shared" si="10"/>
        <v>0</v>
      </c>
    </row>
    <row r="121" spans="1:7">
      <c r="A121">
        <v>15</v>
      </c>
      <c r="B121">
        <v>17.239999999999998</v>
      </c>
      <c r="C121">
        <v>18.548999999999999</v>
      </c>
      <c r="D121">
        <v>1.3089999999999999</v>
      </c>
      <c r="E121" s="4">
        <f t="shared" si="9"/>
        <v>-7.5928074245939739E-2</v>
      </c>
      <c r="F121">
        <f t="shared" si="4"/>
        <v>18.548999999999999</v>
      </c>
      <c r="G121" s="4">
        <f t="shared" si="10"/>
        <v>-7.5928074245939739E-2</v>
      </c>
    </row>
    <row r="122" spans="1:7">
      <c r="A122">
        <v>1</v>
      </c>
      <c r="B122">
        <v>3.827</v>
      </c>
      <c r="C122">
        <v>1.8049999999999999</v>
      </c>
      <c r="D122">
        <v>-2.0219999999999998</v>
      </c>
      <c r="E122" s="4">
        <f t="shared" si="9"/>
        <v>0.52835118892082578</v>
      </c>
      <c r="F122">
        <f t="shared" si="4"/>
        <v>1.8049999999999999</v>
      </c>
      <c r="G122" s="4">
        <f t="shared" si="10"/>
        <v>0.52835118892082578</v>
      </c>
    </row>
    <row r="123" spans="1:7">
      <c r="A123">
        <v>2</v>
      </c>
      <c r="B123">
        <v>13.154999999999999</v>
      </c>
      <c r="C123">
        <v>14.061</v>
      </c>
      <c r="D123">
        <v>0.90600000000000003</v>
      </c>
      <c r="E123" s="4">
        <f t="shared" si="9"/>
        <v>-6.8871151653363785E-2</v>
      </c>
      <c r="F123">
        <f t="shared" si="4"/>
        <v>14.061</v>
      </c>
      <c r="G123" s="4">
        <f t="shared" si="10"/>
        <v>-6.8871151653363785E-2</v>
      </c>
    </row>
    <row r="124" spans="1:7">
      <c r="A124">
        <v>3</v>
      </c>
      <c r="B124">
        <v>17.486000000000001</v>
      </c>
      <c r="C124">
        <v>16.901</v>
      </c>
      <c r="D124">
        <v>-0.58499999999999996</v>
      </c>
      <c r="E124" s="4">
        <f t="shared" si="9"/>
        <v>3.3455335697129177E-2</v>
      </c>
      <c r="F124">
        <f t="shared" si="4"/>
        <v>16.901</v>
      </c>
      <c r="G124" s="4">
        <f t="shared" si="10"/>
        <v>3.3455335697129177E-2</v>
      </c>
    </row>
    <row r="125" spans="1:7">
      <c r="A125">
        <v>4</v>
      </c>
      <c r="B125">
        <v>11.882</v>
      </c>
      <c r="C125">
        <v>11.545999999999999</v>
      </c>
      <c r="D125">
        <v>-0.33600000000000002</v>
      </c>
      <c r="E125" s="4">
        <f t="shared" si="9"/>
        <v>2.8278067665376227E-2</v>
      </c>
      <c r="F125">
        <f t="shared" si="4"/>
        <v>11.545999999999999</v>
      </c>
      <c r="G125" s="4">
        <f t="shared" si="10"/>
        <v>2.8278067665376227E-2</v>
      </c>
    </row>
    <row r="126" spans="1:7">
      <c r="A126">
        <v>5</v>
      </c>
      <c r="B126">
        <v>8.3659999999999997</v>
      </c>
      <c r="C126">
        <v>10.808</v>
      </c>
      <c r="D126">
        <v>2.4420000000000002</v>
      </c>
      <c r="E126" s="4">
        <f t="shared" si="9"/>
        <v>-0.29189576858713845</v>
      </c>
      <c r="F126">
        <f t="shared" si="4"/>
        <v>10.808</v>
      </c>
      <c r="G126" s="4">
        <f t="shared" si="10"/>
        <v>-0.29189576858713845</v>
      </c>
    </row>
    <row r="127" spans="1:7">
      <c r="A127">
        <v>6</v>
      </c>
      <c r="B127">
        <v>8.0939999999999994</v>
      </c>
      <c r="C127">
        <v>9.3420000000000005</v>
      </c>
      <c r="D127">
        <v>1.2470000000000001</v>
      </c>
      <c r="E127" s="4">
        <f t="shared" si="9"/>
        <v>-0.15418828762045975</v>
      </c>
      <c r="F127">
        <f t="shared" si="4"/>
        <v>9.3420000000000005</v>
      </c>
      <c r="G127" s="4">
        <f t="shared" si="10"/>
        <v>-0.15418828762045975</v>
      </c>
    </row>
    <row r="128" spans="1:7">
      <c r="A128">
        <v>7</v>
      </c>
      <c r="B128">
        <v>5.274</v>
      </c>
      <c r="C128">
        <v>6.1849999999999996</v>
      </c>
      <c r="D128">
        <v>0.91100000000000003</v>
      </c>
      <c r="E128" s="4">
        <f t="shared" si="9"/>
        <v>-0.17273416761471361</v>
      </c>
      <c r="F128">
        <f t="shared" si="4"/>
        <v>6.1849999999999996</v>
      </c>
      <c r="G128" s="4">
        <f t="shared" si="10"/>
        <v>-0.17273416761471361</v>
      </c>
    </row>
    <row r="129" spans="1:7">
      <c r="A129">
        <v>8</v>
      </c>
      <c r="B129">
        <v>3.8809999999999998</v>
      </c>
      <c r="C129">
        <v>6.7709999999999999</v>
      </c>
      <c r="D129">
        <v>2.89</v>
      </c>
      <c r="E129" s="4">
        <f t="shared" si="9"/>
        <v>-0.74465343983509413</v>
      </c>
      <c r="F129">
        <f t="shared" si="4"/>
        <v>6.7709999999999999</v>
      </c>
      <c r="G129" s="4">
        <f t="shared" si="10"/>
        <v>-0.74465343983509413</v>
      </c>
    </row>
    <row r="130" spans="1:7">
      <c r="A130">
        <v>9</v>
      </c>
      <c r="B130">
        <v>10.050000000000001</v>
      </c>
      <c r="C130">
        <v>10.932</v>
      </c>
      <c r="D130">
        <v>0.88200000000000001</v>
      </c>
      <c r="E130" s="4">
        <f t="shared" si="9"/>
        <v>-8.7761194029850706E-2</v>
      </c>
      <c r="F130">
        <f t="shared" ref="F130:F151" si="11">IF($B130,$C130,0)</f>
        <v>10.932</v>
      </c>
      <c r="G130" s="4">
        <f t="shared" si="10"/>
        <v>-8.7761194029850706E-2</v>
      </c>
    </row>
    <row r="131" spans="1:7">
      <c r="A131">
        <v>10</v>
      </c>
      <c r="B131">
        <v>11.379</v>
      </c>
      <c r="C131">
        <v>13.164</v>
      </c>
      <c r="D131">
        <v>1.7849999999999999</v>
      </c>
      <c r="E131" s="4">
        <f t="shared" si="9"/>
        <v>-0.15686791457948854</v>
      </c>
      <c r="F131">
        <f t="shared" si="11"/>
        <v>13.164</v>
      </c>
      <c r="G131" s="4">
        <f t="shared" si="10"/>
        <v>-0.15686791457948854</v>
      </c>
    </row>
    <row r="132" spans="1:7">
      <c r="A132">
        <v>11</v>
      </c>
      <c r="B132">
        <v>28.274000000000001</v>
      </c>
      <c r="C132">
        <v>18.117000000000001</v>
      </c>
      <c r="D132">
        <v>-10.156000000000001</v>
      </c>
      <c r="E132" s="4">
        <f t="shared" si="9"/>
        <v>0.35923463252458088</v>
      </c>
      <c r="F132">
        <f t="shared" si="11"/>
        <v>18.117000000000001</v>
      </c>
      <c r="G132" s="4">
        <f t="shared" si="10"/>
        <v>0.35923463252458088</v>
      </c>
    </row>
    <row r="133" spans="1:7">
      <c r="A133">
        <v>12</v>
      </c>
      <c r="B133">
        <v>13.032</v>
      </c>
      <c r="C133">
        <v>12.044</v>
      </c>
      <c r="D133">
        <v>-0.98799999999999999</v>
      </c>
      <c r="E133" s="4">
        <f t="shared" si="9"/>
        <v>7.5813382443216656E-2</v>
      </c>
      <c r="F133">
        <f t="shared" si="11"/>
        <v>12.044</v>
      </c>
      <c r="G133" s="4">
        <f t="shared" si="10"/>
        <v>7.5813382443216656E-2</v>
      </c>
    </row>
    <row r="134" spans="1:7">
      <c r="A134">
        <v>13</v>
      </c>
      <c r="B134">
        <v>5.9980000000000002</v>
      </c>
      <c r="C134">
        <v>7.1609999999999996</v>
      </c>
      <c r="D134">
        <v>1.163</v>
      </c>
      <c r="E134" s="4">
        <f t="shared" si="9"/>
        <v>-0.19389796598866277</v>
      </c>
      <c r="F134">
        <f t="shared" si="11"/>
        <v>7.1609999999999996</v>
      </c>
      <c r="G134" s="4">
        <f t="shared" si="10"/>
        <v>-0.19389796598866277</v>
      </c>
    </row>
    <row r="135" spans="1:7">
      <c r="A135">
        <v>14</v>
      </c>
      <c r="B135">
        <v>10.315</v>
      </c>
      <c r="C135">
        <v>10.412000000000001</v>
      </c>
      <c r="D135">
        <v>9.8000000000000004E-2</v>
      </c>
      <c r="E135" s="4">
        <f t="shared" si="9"/>
        <v>-9.4037809015997398E-3</v>
      </c>
      <c r="F135">
        <f t="shared" si="11"/>
        <v>10.412000000000001</v>
      </c>
      <c r="G135" s="4">
        <f t="shared" si="10"/>
        <v>-9.4037809015997398E-3</v>
      </c>
    </row>
    <row r="136" spans="1:7">
      <c r="A136">
        <v>15</v>
      </c>
      <c r="B136">
        <v>7.7889999999999997</v>
      </c>
      <c r="C136">
        <v>7.5990000000000002</v>
      </c>
      <c r="D136">
        <v>-0.191</v>
      </c>
      <c r="E136" s="4">
        <f t="shared" si="9"/>
        <v>2.439337527282058E-2</v>
      </c>
      <c r="F136">
        <f t="shared" si="11"/>
        <v>7.5990000000000002</v>
      </c>
      <c r="G136" s="4">
        <f t="shared" si="10"/>
        <v>2.439337527282058E-2</v>
      </c>
    </row>
    <row r="137" spans="1:7">
      <c r="A137">
        <v>1</v>
      </c>
      <c r="B137">
        <v>12.675000000000001</v>
      </c>
      <c r="C137">
        <v>12.933999999999999</v>
      </c>
      <c r="D137">
        <v>0.25900000000000001</v>
      </c>
      <c r="E137" s="4">
        <f t="shared" si="9"/>
        <v>-2.0433925049309552E-2</v>
      </c>
      <c r="F137">
        <f t="shared" si="11"/>
        <v>12.933999999999999</v>
      </c>
      <c r="G137" s="4">
        <f t="shared" si="10"/>
        <v>-2.0433925049309552E-2</v>
      </c>
    </row>
    <row r="138" spans="1:7">
      <c r="A138">
        <v>2</v>
      </c>
      <c r="B138">
        <v>4.5960000000000001</v>
      </c>
      <c r="C138">
        <v>5.8940000000000001</v>
      </c>
      <c r="D138">
        <v>1.298</v>
      </c>
      <c r="E138" s="4">
        <f t="shared" si="9"/>
        <v>-0.2824194952132289</v>
      </c>
      <c r="F138">
        <f t="shared" si="11"/>
        <v>5.8940000000000001</v>
      </c>
      <c r="G138" s="4">
        <f t="shared" si="10"/>
        <v>-0.2824194952132289</v>
      </c>
    </row>
    <row r="139" spans="1:7">
      <c r="A139">
        <v>3</v>
      </c>
      <c r="B139">
        <v>12.459</v>
      </c>
      <c r="C139">
        <v>14.914999999999999</v>
      </c>
      <c r="D139">
        <v>2.456</v>
      </c>
      <c r="E139" s="4">
        <f t="shared" si="9"/>
        <v>-0.19712657516654625</v>
      </c>
      <c r="F139">
        <f t="shared" si="11"/>
        <v>14.914999999999999</v>
      </c>
      <c r="G139" s="4">
        <f t="shared" si="10"/>
        <v>-0.19712657516654625</v>
      </c>
    </row>
    <row r="140" spans="1:7">
      <c r="A140">
        <v>4</v>
      </c>
      <c r="B140">
        <v>14.516999999999999</v>
      </c>
      <c r="C140">
        <v>14.327999999999999</v>
      </c>
      <c r="D140">
        <v>-0.189</v>
      </c>
      <c r="E140" s="4">
        <f t="shared" si="9"/>
        <v>1.3019218846869192E-2</v>
      </c>
      <c r="F140">
        <f t="shared" si="11"/>
        <v>14.327999999999999</v>
      </c>
      <c r="G140" s="4">
        <f t="shared" si="10"/>
        <v>1.3019218846869192E-2</v>
      </c>
    </row>
    <row r="141" spans="1:7">
      <c r="A141">
        <v>5</v>
      </c>
      <c r="B141">
        <v>0</v>
      </c>
      <c r="C141">
        <v>1.4319999999999999</v>
      </c>
      <c r="D141">
        <v>1.4319999999999999</v>
      </c>
      <c r="E141" s="4">
        <f t="shared" si="9"/>
        <v>0</v>
      </c>
      <c r="F141">
        <f t="shared" si="11"/>
        <v>0</v>
      </c>
      <c r="G141" s="4">
        <f t="shared" si="10"/>
        <v>0</v>
      </c>
    </row>
    <row r="142" spans="1:7">
      <c r="A142">
        <v>6</v>
      </c>
      <c r="B142">
        <v>2.4209999999999998</v>
      </c>
      <c r="C142">
        <v>1.4830000000000001</v>
      </c>
      <c r="D142">
        <v>-0.93799999999999994</v>
      </c>
      <c r="E142" s="4">
        <f t="shared" si="9"/>
        <v>0.38744320528707138</v>
      </c>
      <c r="F142">
        <f t="shared" si="11"/>
        <v>1.4830000000000001</v>
      </c>
      <c r="G142" s="4">
        <f t="shared" si="10"/>
        <v>0.38744320528707138</v>
      </c>
    </row>
    <row r="143" spans="1:7">
      <c r="A143">
        <v>7</v>
      </c>
      <c r="B143">
        <v>14.19</v>
      </c>
      <c r="C143">
        <v>18.074000000000002</v>
      </c>
      <c r="D143">
        <v>3.8849999999999998</v>
      </c>
      <c r="E143" s="4">
        <f t="shared" si="9"/>
        <v>-0.27371388301620875</v>
      </c>
      <c r="F143">
        <f t="shared" si="11"/>
        <v>18.074000000000002</v>
      </c>
      <c r="G143" s="4">
        <f t="shared" si="10"/>
        <v>-0.27371388301620875</v>
      </c>
    </row>
    <row r="144" spans="1:7">
      <c r="A144">
        <v>8</v>
      </c>
      <c r="B144">
        <v>9.0359999999999996</v>
      </c>
      <c r="C144">
        <v>10.532</v>
      </c>
      <c r="D144">
        <v>1.496</v>
      </c>
      <c r="E144" s="4">
        <f t="shared" si="9"/>
        <v>-0.16555998229305008</v>
      </c>
      <c r="F144">
        <f t="shared" si="11"/>
        <v>10.532</v>
      </c>
      <c r="G144" s="4">
        <f t="shared" si="10"/>
        <v>-0.16555998229305008</v>
      </c>
    </row>
    <row r="145" spans="1:7">
      <c r="A145">
        <v>9</v>
      </c>
      <c r="B145">
        <v>0</v>
      </c>
      <c r="C145">
        <v>2.1000000000000001E-2</v>
      </c>
      <c r="D145">
        <v>2.1000000000000001E-2</v>
      </c>
      <c r="E145" s="4">
        <f t="shared" si="9"/>
        <v>0</v>
      </c>
      <c r="F145">
        <f t="shared" si="11"/>
        <v>0</v>
      </c>
      <c r="G145" s="4">
        <f t="shared" si="10"/>
        <v>0</v>
      </c>
    </row>
    <row r="146" spans="1:7">
      <c r="A146">
        <v>10</v>
      </c>
      <c r="B146">
        <v>10.026999999999999</v>
      </c>
      <c r="C146">
        <v>7.6669999999999998</v>
      </c>
      <c r="D146">
        <v>-2.36</v>
      </c>
      <c r="E146" s="4">
        <f t="shared" si="9"/>
        <v>0.23536451580732021</v>
      </c>
      <c r="F146">
        <f t="shared" si="11"/>
        <v>7.6669999999999998</v>
      </c>
      <c r="G146" s="4">
        <f t="shared" si="10"/>
        <v>0.23536451580732021</v>
      </c>
    </row>
    <row r="147" spans="1:7">
      <c r="A147">
        <v>11</v>
      </c>
      <c r="B147">
        <v>10.581</v>
      </c>
      <c r="C147">
        <v>12.239000000000001</v>
      </c>
      <c r="D147">
        <v>1.6579999999999999</v>
      </c>
      <c r="E147" s="4">
        <f t="shared" si="9"/>
        <v>-0.15669596446460649</v>
      </c>
      <c r="F147">
        <f t="shared" si="11"/>
        <v>12.239000000000001</v>
      </c>
      <c r="G147" s="4">
        <f t="shared" si="10"/>
        <v>-0.15669596446460649</v>
      </c>
    </row>
    <row r="148" spans="1:7">
      <c r="A148">
        <v>12</v>
      </c>
      <c r="B148">
        <v>18.97</v>
      </c>
      <c r="C148">
        <v>17.64</v>
      </c>
      <c r="D148">
        <v>-1.329</v>
      </c>
      <c r="E148" s="4">
        <f t="shared" si="9"/>
        <v>7.0110701107010981E-2</v>
      </c>
      <c r="F148">
        <f t="shared" si="11"/>
        <v>17.64</v>
      </c>
      <c r="G148" s="4">
        <f t="shared" si="10"/>
        <v>7.0110701107010981E-2</v>
      </c>
    </row>
    <row r="149" spans="1:7">
      <c r="A149">
        <v>13</v>
      </c>
      <c r="B149">
        <v>13.553000000000001</v>
      </c>
      <c r="C149">
        <v>10.148</v>
      </c>
      <c r="D149">
        <v>-3.4049999999999998</v>
      </c>
      <c r="E149" s="4">
        <f t="shared" si="9"/>
        <v>0.25123588873312186</v>
      </c>
      <c r="F149">
        <f t="shared" si="11"/>
        <v>10.148</v>
      </c>
      <c r="G149" s="4">
        <f t="shared" si="10"/>
        <v>0.25123588873312186</v>
      </c>
    </row>
    <row r="150" spans="1:7">
      <c r="A150">
        <v>14</v>
      </c>
      <c r="B150">
        <v>12.441000000000001</v>
      </c>
      <c r="C150">
        <v>8.843</v>
      </c>
      <c r="D150">
        <v>-3.5979999999999999</v>
      </c>
      <c r="E150" s="4">
        <f t="shared" si="9"/>
        <v>0.28920504782573753</v>
      </c>
      <c r="F150">
        <f t="shared" si="11"/>
        <v>8.843</v>
      </c>
      <c r="G150" s="4">
        <f t="shared" si="10"/>
        <v>0.28920504782573753</v>
      </c>
    </row>
    <row r="151" spans="1:7">
      <c r="A151">
        <v>15</v>
      </c>
      <c r="B151">
        <v>17.802</v>
      </c>
      <c r="C151">
        <v>17.968</v>
      </c>
      <c r="D151">
        <v>0.16600000000000001</v>
      </c>
      <c r="E151" s="4">
        <f t="shared" si="9"/>
        <v>-9.3247949668576781E-3</v>
      </c>
      <c r="F151">
        <f t="shared" si="11"/>
        <v>17.968</v>
      </c>
      <c r="G151" s="4">
        <f t="shared" si="10"/>
        <v>-9.3247949668576781E-3</v>
      </c>
    </row>
    <row r="153" spans="1:7">
      <c r="A153" s="5" t="s">
        <v>16</v>
      </c>
      <c r="B153" s="5">
        <f>MIN(B2:B151)</f>
        <v>0</v>
      </c>
      <c r="C153" s="5">
        <f t="shared" ref="C153:G153" si="12">MIN(C2:C151)</f>
        <v>-2.3660000000000001</v>
      </c>
      <c r="D153" s="5">
        <f t="shared" si="12"/>
        <v>-16.582000000000001</v>
      </c>
      <c r="E153" s="6">
        <f t="shared" si="12"/>
        <v>-0.7555717939349651</v>
      </c>
      <c r="F153" s="5">
        <f t="shared" si="12"/>
        <v>0</v>
      </c>
      <c r="G153" s="6">
        <f t="shared" si="12"/>
        <v>-0.7555717939349651</v>
      </c>
    </row>
    <row r="154" spans="1:7">
      <c r="A154" s="5" t="s">
        <v>17</v>
      </c>
      <c r="B154" s="5">
        <f>MAX(B2:B151)</f>
        <v>35.311999999999998</v>
      </c>
      <c r="C154" s="5">
        <f t="shared" ref="C154:G154" si="13">MAX(C2:C151)</f>
        <v>20.584</v>
      </c>
      <c r="D154" s="5">
        <f t="shared" si="13"/>
        <v>4.2249999999999996</v>
      </c>
      <c r="E154" s="6">
        <f t="shared" si="13"/>
        <v>0.59937156323644925</v>
      </c>
      <c r="F154" s="5">
        <f t="shared" si="13"/>
        <v>20.584</v>
      </c>
      <c r="G154" s="6">
        <f t="shared" si="13"/>
        <v>0.59937156323644925</v>
      </c>
    </row>
    <row r="155" spans="1:7">
      <c r="A155" s="5" t="s">
        <v>18</v>
      </c>
      <c r="B155" s="5">
        <f>AVERAGE(B2:B151)</f>
        <v>9.7781333333333365</v>
      </c>
      <c r="C155" s="5">
        <f t="shared" ref="C155:G155" si="14">AVERAGE(C2:C151)</f>
        <v>9.1905866666666665</v>
      </c>
      <c r="D155" s="5">
        <f t="shared" si="14"/>
        <v>-0.5876066666666665</v>
      </c>
      <c r="E155" s="6">
        <f t="shared" si="14"/>
        <v>-7.0513120280621736E-4</v>
      </c>
      <c r="F155" s="5">
        <f t="shared" si="14"/>
        <v>9.1907133333333348</v>
      </c>
      <c r="G155" s="6">
        <f t="shared" si="14"/>
        <v>-7.0513120280621736E-4</v>
      </c>
    </row>
    <row r="156" spans="1:7">
      <c r="A156" s="5" t="s">
        <v>19</v>
      </c>
      <c r="B156" s="5">
        <f>MEDIAN(B2:B151)</f>
        <v>9.3889999999999993</v>
      </c>
      <c r="C156" s="5">
        <f t="shared" ref="C156:G156" si="15">MEDIAN(C2:C151)</f>
        <v>9.4735000000000014</v>
      </c>
      <c r="D156" s="5">
        <f t="shared" si="15"/>
        <v>5.5499999999999994E-2</v>
      </c>
      <c r="E156" s="6">
        <f t="shared" si="15"/>
        <v>0</v>
      </c>
      <c r="F156" s="5">
        <f t="shared" si="15"/>
        <v>9.4735000000000014</v>
      </c>
      <c r="G156" s="6">
        <f t="shared" si="15"/>
        <v>0</v>
      </c>
    </row>
    <row r="157" spans="1:7">
      <c r="A157" s="5" t="s">
        <v>20</v>
      </c>
      <c r="B157" s="5">
        <f>STDEV(B2:B151)</f>
        <v>6.733338142842757</v>
      </c>
      <c r="C157" s="5">
        <f t="shared" ref="C157:G157" si="16">STDEV(C2:C151)</f>
        <v>5.3133200078539664</v>
      </c>
      <c r="D157" s="5">
        <f t="shared" si="16"/>
        <v>2.9357979716180416</v>
      </c>
      <c r="E157" s="6">
        <f t="shared" si="16"/>
        <v>0.23485723743471457</v>
      </c>
      <c r="F157" s="5">
        <f t="shared" si="16"/>
        <v>5.2918099647006933</v>
      </c>
      <c r="G157" s="6">
        <f t="shared" si="16"/>
        <v>0.23485723743471457</v>
      </c>
    </row>
    <row r="158" spans="1:7">
      <c r="A158" s="5" t="s">
        <v>21</v>
      </c>
      <c r="B158" s="5"/>
      <c r="C158" s="5">
        <f>CORREL($B2:$B151,C2:C151)</f>
        <v>0.90772371112456773</v>
      </c>
      <c r="D158" s="5"/>
      <c r="E158" s="5"/>
      <c r="G158" s="5">
        <f>CORREL($B2:$B151,F2:F151)</f>
        <v>0.91137841468451297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train-timings_excluding_warmmup</vt:lpstr>
      <vt:lpstr>test-timings_excluding_warmmup</vt:lpstr>
      <vt:lpstr>new-order(outliers)</vt:lpstr>
      <vt:lpstr>new-order</vt:lpstr>
      <vt:lpstr>new-order(10xfolds)</vt:lpstr>
      <vt:lpstr>payment</vt:lpstr>
      <vt:lpstr>payment(10xfolds)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2012-07-03T21:56:41Z</dcterms:modified>
</cp:coreProperties>
</file>