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ml.chartshapes+xml"/>
  <Override PartName="/xl/drawings/drawing26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drawings/drawing22.xml" ContentType="application/vnd.openxmlformats-officedocument.drawing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20.xml" ContentType="application/vnd.openxmlformats-officedocument.drawingml.chartshapes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6.xml" ContentType="application/vnd.openxmlformats-officedocument.drawingml.chartshapes+xml"/>
  <Override PartName="/xl/drawings/drawing25.xml" ContentType="application/vnd.openxmlformats-officedocument.drawingml.chartshap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710" firstSheet="2" activeTab="7"/>
  </bookViews>
  <sheets>
    <sheet name="train-timings_excluding_warmmup" sheetId="5" r:id="rId1"/>
    <sheet name="test-timings_excluding_warmmup" sheetId="4" r:id="rId2"/>
    <sheet name="input+resp.csv_Q1(outlier)" sheetId="6" r:id="rId3"/>
    <sheet name="Q1" sheetId="7" r:id="rId4"/>
    <sheet name="Q6" sheetId="8" r:id="rId5"/>
    <sheet name="Q12" sheetId="9" r:id="rId6"/>
    <sheet name="Q21" sheetId="10" r:id="rId7"/>
    <sheet name="input+resp.csv_Q21(outlier)" sheetId="11" r:id="rId8"/>
    <sheet name="new-order" sheetId="12" r:id="rId9"/>
    <sheet name="new-order(log)" sheetId="16" r:id="rId10"/>
    <sheet name="payment" sheetId="13" r:id="rId11"/>
    <sheet name="trade-order" sheetId="14" r:id="rId12"/>
    <sheet name="trade-update" sheetId="15" r:id="rId13"/>
    <sheet name="input+throughput.csv_trade-upda" sheetId="17" r:id="rId14"/>
  </sheets>
  <calcPr calcId="125725"/>
</workbook>
</file>

<file path=xl/calcChain.xml><?xml version="1.0" encoding="utf-8"?>
<calcChain xmlns="http://schemas.openxmlformats.org/spreadsheetml/2006/main">
  <c r="E101" i="13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J29"/>
  <c r="I97"/>
  <c r="I90"/>
  <c r="I101"/>
  <c r="I96"/>
  <c r="I95"/>
  <c r="I94"/>
  <c r="I87"/>
  <c r="I99"/>
  <c r="I88"/>
  <c r="I93"/>
  <c r="I89"/>
  <c r="I86"/>
  <c r="I74"/>
  <c r="I72"/>
  <c r="I98"/>
  <c r="I54"/>
  <c r="I91"/>
  <c r="I100"/>
  <c r="I25"/>
  <c r="I92"/>
  <c r="I85"/>
  <c r="I84"/>
  <c r="I82"/>
  <c r="I80"/>
  <c r="I78"/>
  <c r="I83"/>
  <c r="I81"/>
  <c r="I75"/>
  <c r="I65"/>
  <c r="I67"/>
  <c r="I77"/>
  <c r="I73"/>
  <c r="I66"/>
  <c r="I68"/>
  <c r="I64"/>
  <c r="I56"/>
  <c r="I51"/>
  <c r="I71"/>
  <c r="I39"/>
  <c r="I36"/>
  <c r="I45"/>
  <c r="I47"/>
  <c r="I79"/>
  <c r="I70"/>
  <c r="I69"/>
  <c r="I28"/>
  <c r="I61"/>
  <c r="I37"/>
  <c r="I32"/>
  <c r="I35"/>
  <c r="I34"/>
  <c r="I62"/>
  <c r="I44"/>
  <c r="I58"/>
  <c r="I24"/>
  <c r="I40"/>
  <c r="I21"/>
  <c r="I52"/>
  <c r="I19"/>
  <c r="I42"/>
  <c r="I38"/>
  <c r="I18"/>
  <c r="I57"/>
  <c r="I59"/>
  <c r="I76"/>
  <c r="I48"/>
  <c r="I49"/>
  <c r="I27"/>
  <c r="I23"/>
  <c r="I22"/>
  <c r="I55"/>
  <c r="I41"/>
  <c r="I60"/>
  <c r="I50"/>
  <c r="I46"/>
  <c r="I16"/>
  <c r="I20"/>
  <c r="I43"/>
  <c r="I17"/>
  <c r="I53"/>
  <c r="I26"/>
  <c r="I63"/>
  <c r="I30"/>
  <c r="I33"/>
  <c r="I31"/>
  <c r="J31" s="1"/>
  <c r="I29"/>
  <c r="G41" i="16"/>
  <c r="F41"/>
  <c r="E41"/>
  <c r="G40"/>
  <c r="F40"/>
  <c r="E40"/>
  <c r="G39"/>
  <c r="F39"/>
  <c r="E39"/>
  <c r="G38"/>
  <c r="F38"/>
  <c r="E38"/>
  <c r="G37"/>
  <c r="F37"/>
  <c r="E37"/>
  <c r="D41"/>
  <c r="C41"/>
  <c r="D40"/>
  <c r="C40"/>
  <c r="D39"/>
  <c r="C39"/>
  <c r="D38"/>
  <c r="C38"/>
  <c r="D37"/>
  <c r="C37"/>
  <c r="B41"/>
  <c r="B40"/>
  <c r="B39"/>
  <c r="B38"/>
  <c r="B37"/>
  <c r="C42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G42"/>
  <c r="J35" i="12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K108" i="15" l="1"/>
  <c r="I108" s="1"/>
  <c r="C108"/>
  <c r="K107"/>
  <c r="J107"/>
  <c r="I107"/>
  <c r="H107"/>
  <c r="G107" s="1"/>
  <c r="D107"/>
  <c r="C107"/>
  <c r="B107"/>
  <c r="K106"/>
  <c r="J106"/>
  <c r="I106"/>
  <c r="H106"/>
  <c r="G106" s="1"/>
  <c r="D106"/>
  <c r="C106"/>
  <c r="B106"/>
  <c r="K105"/>
  <c r="J105"/>
  <c r="I105"/>
  <c r="H105"/>
  <c r="G105"/>
  <c r="D105"/>
  <c r="C105"/>
  <c r="B105"/>
  <c r="K104"/>
  <c r="J104"/>
  <c r="I104"/>
  <c r="H104"/>
  <c r="G104"/>
  <c r="D104"/>
  <c r="C104"/>
  <c r="B104"/>
  <c r="K103"/>
  <c r="J103"/>
  <c r="I103"/>
  <c r="H103"/>
  <c r="G103"/>
  <c r="D103"/>
  <c r="C103"/>
  <c r="B103"/>
  <c r="K101"/>
  <c r="J101"/>
  <c r="I101"/>
  <c r="H101"/>
  <c r="G101"/>
  <c r="F101"/>
  <c r="E101"/>
  <c r="K100" s="1"/>
  <c r="J100"/>
  <c r="I100"/>
  <c r="H100"/>
  <c r="G100"/>
  <c r="F100"/>
  <c r="E100"/>
  <c r="K99"/>
  <c r="J99"/>
  <c r="I99" s="1"/>
  <c r="H99"/>
  <c r="G99"/>
  <c r="F99"/>
  <c r="E99"/>
  <c r="K98" s="1"/>
  <c r="J98"/>
  <c r="I98" s="1"/>
  <c r="H98"/>
  <c r="G98"/>
  <c r="F98"/>
  <c r="E98"/>
  <c r="K97"/>
  <c r="J97"/>
  <c r="I97" s="1"/>
  <c r="H97"/>
  <c r="G97"/>
  <c r="F97"/>
  <c r="E97"/>
  <c r="K96" s="1"/>
  <c r="J96"/>
  <c r="I96"/>
  <c r="H96"/>
  <c r="G96"/>
  <c r="F96"/>
  <c r="E96"/>
  <c r="K95"/>
  <c r="J95"/>
  <c r="I95"/>
  <c r="H95"/>
  <c r="G95"/>
  <c r="F95"/>
  <c r="E95"/>
  <c r="K94" s="1"/>
  <c r="J94"/>
  <c r="I94"/>
  <c r="H94"/>
  <c r="G94"/>
  <c r="F94"/>
  <c r="E94"/>
  <c r="K93"/>
  <c r="J93"/>
  <c r="I93"/>
  <c r="H93"/>
  <c r="G93"/>
  <c r="F93"/>
  <c r="E93"/>
  <c r="K92" s="1"/>
  <c r="J92"/>
  <c r="I92"/>
  <c r="H92"/>
  <c r="G92"/>
  <c r="F92"/>
  <c r="E92"/>
  <c r="K91"/>
  <c r="J91"/>
  <c r="I91" s="1"/>
  <c r="H91"/>
  <c r="G91"/>
  <c r="F91"/>
  <c r="E91"/>
  <c r="K90" s="1"/>
  <c r="J90"/>
  <c r="I90"/>
  <c r="H90"/>
  <c r="G90"/>
  <c r="F90"/>
  <c r="E90"/>
  <c r="K89"/>
  <c r="J89"/>
  <c r="I89"/>
  <c r="H89"/>
  <c r="G89"/>
  <c r="F89"/>
  <c r="E89"/>
  <c r="K88" s="1"/>
  <c r="J88"/>
  <c r="I88"/>
  <c r="H88"/>
  <c r="G88"/>
  <c r="F88"/>
  <c r="E88"/>
  <c r="K87"/>
  <c r="J87"/>
  <c r="I87" s="1"/>
  <c r="H87"/>
  <c r="G87"/>
  <c r="F87"/>
  <c r="E87"/>
  <c r="K86" s="1"/>
  <c r="J86"/>
  <c r="I86" s="1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K83"/>
  <c r="J83"/>
  <c r="I83"/>
  <c r="H83"/>
  <c r="G83"/>
  <c r="F83"/>
  <c r="E83"/>
  <c r="K82" s="1"/>
  <c r="J82"/>
  <c r="I82"/>
  <c r="H82"/>
  <c r="G82"/>
  <c r="F82"/>
  <c r="E82"/>
  <c r="K81"/>
  <c r="J81"/>
  <c r="I81"/>
  <c r="H81"/>
  <c r="G81"/>
  <c r="F81"/>
  <c r="E81"/>
  <c r="K80"/>
  <c r="J80"/>
  <c r="I80"/>
  <c r="H80"/>
  <c r="G80"/>
  <c r="F80"/>
  <c r="E80"/>
  <c r="K79"/>
  <c r="J79"/>
  <c r="I79"/>
  <c r="H79"/>
  <c r="G79"/>
  <c r="F79"/>
  <c r="E79"/>
  <c r="K78"/>
  <c r="J78"/>
  <c r="I78"/>
  <c r="H78"/>
  <c r="G78"/>
  <c r="F78"/>
  <c r="E78"/>
  <c r="K77"/>
  <c r="J77"/>
  <c r="I77"/>
  <c r="H77"/>
  <c r="G77"/>
  <c r="F77"/>
  <c r="E77"/>
  <c r="K76" s="1"/>
  <c r="J76"/>
  <c r="I76"/>
  <c r="H76"/>
  <c r="G76"/>
  <c r="F76"/>
  <c r="E76"/>
  <c r="K75"/>
  <c r="J75"/>
  <c r="I75"/>
  <c r="H75"/>
  <c r="G75"/>
  <c r="F75"/>
  <c r="E75"/>
  <c r="K74"/>
  <c r="J74"/>
  <c r="I74"/>
  <c r="H74"/>
  <c r="G74"/>
  <c r="F74"/>
  <c r="E74"/>
  <c r="K73"/>
  <c r="J73"/>
  <c r="I73"/>
  <c r="H73"/>
  <c r="G73"/>
  <c r="F73"/>
  <c r="E73"/>
  <c r="K72" s="1"/>
  <c r="J72"/>
  <c r="I72"/>
  <c r="H72"/>
  <c r="G72"/>
  <c r="F72"/>
  <c r="E72"/>
  <c r="K71"/>
  <c r="J71"/>
  <c r="I71"/>
  <c r="H71"/>
  <c r="G71"/>
  <c r="F71"/>
  <c r="E71"/>
  <c r="K70" s="1"/>
  <c r="J70"/>
  <c r="I70"/>
  <c r="H70"/>
  <c r="G70"/>
  <c r="F70"/>
  <c r="E70"/>
  <c r="K69"/>
  <c r="J69"/>
  <c r="I69" s="1"/>
  <c r="H69"/>
  <c r="G69"/>
  <c r="F69"/>
  <c r="E69"/>
  <c r="K68" s="1"/>
  <c r="J68"/>
  <c r="I68"/>
  <c r="H68"/>
  <c r="G68"/>
  <c r="F68"/>
  <c r="E68"/>
  <c r="K67"/>
  <c r="J67"/>
  <c r="I67"/>
  <c r="H67"/>
  <c r="G67"/>
  <c r="F67"/>
  <c r="E67"/>
  <c r="K66" s="1"/>
  <c r="J66"/>
  <c r="I66"/>
  <c r="H66"/>
  <c r="G66"/>
  <c r="F66"/>
  <c r="E66"/>
  <c r="K65"/>
  <c r="J65"/>
  <c r="I65" s="1"/>
  <c r="H65"/>
  <c r="G65"/>
  <c r="F65"/>
  <c r="E65"/>
  <c r="K64" s="1"/>
  <c r="J64"/>
  <c r="I64" s="1"/>
  <c r="H64"/>
  <c r="G64"/>
  <c r="F64"/>
  <c r="E64"/>
  <c r="K63"/>
  <c r="J63"/>
  <c r="I63"/>
  <c r="H63"/>
  <c r="G63"/>
  <c r="F63"/>
  <c r="E63"/>
  <c r="K62" s="1"/>
  <c r="J62"/>
  <c r="I62"/>
  <c r="H62"/>
  <c r="G62"/>
  <c r="F62"/>
  <c r="E62"/>
  <c r="K61"/>
  <c r="J61"/>
  <c r="I61"/>
  <c r="H61"/>
  <c r="G61"/>
  <c r="F61"/>
  <c r="E61"/>
  <c r="K60" s="1"/>
  <c r="J60"/>
  <c r="I60" s="1"/>
  <c r="H60"/>
  <c r="G60"/>
  <c r="F60"/>
  <c r="E60"/>
  <c r="K59"/>
  <c r="J59"/>
  <c r="I59"/>
  <c r="H59"/>
  <c r="G59"/>
  <c r="F59"/>
  <c r="E59"/>
  <c r="K58" s="1"/>
  <c r="J58"/>
  <c r="I58"/>
  <c r="H58"/>
  <c r="G58"/>
  <c r="F58"/>
  <c r="E58"/>
  <c r="K57"/>
  <c r="J57"/>
  <c r="I57" s="1"/>
  <c r="H57"/>
  <c r="G57"/>
  <c r="F57"/>
  <c r="E57" s="1"/>
  <c r="K56" s="1"/>
  <c r="J56"/>
  <c r="I56"/>
  <c r="H56"/>
  <c r="G56"/>
  <c r="F56"/>
  <c r="E56"/>
  <c r="K55"/>
  <c r="J55"/>
  <c r="I55"/>
  <c r="H55"/>
  <c r="G55"/>
  <c r="F55"/>
  <c r="E55"/>
  <c r="K54" s="1"/>
  <c r="J54"/>
  <c r="I54"/>
  <c r="H54"/>
  <c r="G54"/>
  <c r="F54"/>
  <c r="E54"/>
  <c r="K53"/>
  <c r="J53"/>
  <c r="I53"/>
  <c r="H53"/>
  <c r="G53"/>
  <c r="F53"/>
  <c r="E53"/>
  <c r="K52" s="1"/>
  <c r="J52"/>
  <c r="I52"/>
  <c r="H52"/>
  <c r="G52"/>
  <c r="F52"/>
  <c r="E52"/>
  <c r="K51"/>
  <c r="J51"/>
  <c r="I51" s="1"/>
  <c r="H51"/>
  <c r="G51"/>
  <c r="F51"/>
  <c r="E51"/>
  <c r="K50" s="1"/>
  <c r="J50"/>
  <c r="I50"/>
  <c r="H50"/>
  <c r="G50"/>
  <c r="F50"/>
  <c r="E50"/>
  <c r="K49"/>
  <c r="J49"/>
  <c r="I49"/>
  <c r="H49"/>
  <c r="G49"/>
  <c r="F49"/>
  <c r="E49"/>
  <c r="K48" s="1"/>
  <c r="J48"/>
  <c r="I48"/>
  <c r="H48"/>
  <c r="G48"/>
  <c r="F48"/>
  <c r="E48"/>
  <c r="K47"/>
  <c r="J47"/>
  <c r="I47"/>
  <c r="H47"/>
  <c r="G47"/>
  <c r="F47"/>
  <c r="E47"/>
  <c r="K46" s="1"/>
  <c r="J46"/>
  <c r="I46"/>
  <c r="H46"/>
  <c r="G46"/>
  <c r="F46"/>
  <c r="E46"/>
  <c r="K45"/>
  <c r="J45"/>
  <c r="I45"/>
  <c r="H45"/>
  <c r="G45"/>
  <c r="F45"/>
  <c r="E45"/>
  <c r="K44" s="1"/>
  <c r="J44"/>
  <c r="I44" s="1"/>
  <c r="H44"/>
  <c r="G44"/>
  <c r="F44"/>
  <c r="E44"/>
  <c r="K43"/>
  <c r="J43"/>
  <c r="I43"/>
  <c r="H43"/>
  <c r="G43"/>
  <c r="F43"/>
  <c r="E43"/>
  <c r="K42" s="1"/>
  <c r="J42"/>
  <c r="I42"/>
  <c r="H42"/>
  <c r="G42"/>
  <c r="F42"/>
  <c r="E42"/>
  <c r="K41"/>
  <c r="J41"/>
  <c r="I41" s="1"/>
  <c r="H41"/>
  <c r="G41"/>
  <c r="F41"/>
  <c r="E41"/>
  <c r="K40" s="1"/>
  <c r="J40"/>
  <c r="I40"/>
  <c r="H40"/>
  <c r="G40"/>
  <c r="F40"/>
  <c r="E40"/>
  <c r="K39"/>
  <c r="J39"/>
  <c r="I39" s="1"/>
  <c r="H39"/>
  <c r="G39"/>
  <c r="F39"/>
  <c r="E39"/>
  <c r="K38" s="1"/>
  <c r="J38"/>
  <c r="I38"/>
  <c r="H38"/>
  <c r="G38"/>
  <c r="F38"/>
  <c r="E38"/>
  <c r="K37"/>
  <c r="J37"/>
  <c r="I37"/>
  <c r="H37"/>
  <c r="G37"/>
  <c r="F37"/>
  <c r="E37"/>
  <c r="K36" s="1"/>
  <c r="J36"/>
  <c r="I36" s="1"/>
  <c r="H36"/>
  <c r="G36"/>
  <c r="F36"/>
  <c r="E36"/>
  <c r="K35"/>
  <c r="J35"/>
  <c r="I35"/>
  <c r="H35"/>
  <c r="G35"/>
  <c r="F35"/>
  <c r="E35"/>
  <c r="K34" s="1"/>
  <c r="J34"/>
  <c r="I34"/>
  <c r="H34"/>
  <c r="G34"/>
  <c r="F34"/>
  <c r="E34"/>
  <c r="K33"/>
  <c r="J33"/>
  <c r="I33"/>
  <c r="H33"/>
  <c r="G33"/>
  <c r="F33"/>
  <c r="E33"/>
  <c r="K32" s="1"/>
  <c r="J32"/>
  <c r="I32"/>
  <c r="H32"/>
  <c r="G32"/>
  <c r="F32"/>
  <c r="E32"/>
  <c r="K31"/>
  <c r="J31"/>
  <c r="I31"/>
  <c r="H31"/>
  <c r="G31"/>
  <c r="F31"/>
  <c r="E31"/>
  <c r="K30" s="1"/>
  <c r="J30"/>
  <c r="I30" s="1"/>
  <c r="H30"/>
  <c r="G30"/>
  <c r="F30"/>
  <c r="E30"/>
  <c r="K29"/>
  <c r="J29"/>
  <c r="I29"/>
  <c r="H29"/>
  <c r="G29"/>
  <c r="F29"/>
  <c r="E29"/>
  <c r="K28" s="1"/>
  <c r="J28"/>
  <c r="I28"/>
  <c r="H28"/>
  <c r="G28"/>
  <c r="F28"/>
  <c r="E28"/>
  <c r="K27"/>
  <c r="J27"/>
  <c r="I27"/>
  <c r="H27"/>
  <c r="G27"/>
  <c r="F27"/>
  <c r="E27"/>
  <c r="K26" s="1"/>
  <c r="J26"/>
  <c r="I26"/>
  <c r="H26"/>
  <c r="G26"/>
  <c r="F26"/>
  <c r="E26"/>
  <c r="K25"/>
  <c r="J25"/>
  <c r="I25"/>
  <c r="H25"/>
  <c r="G25"/>
  <c r="F25"/>
  <c r="E25"/>
  <c r="K24" s="1"/>
  <c r="J24"/>
  <c r="I24"/>
  <c r="H24"/>
  <c r="G24"/>
  <c r="F24"/>
  <c r="E24"/>
  <c r="K23"/>
  <c r="J23"/>
  <c r="I23" s="1"/>
  <c r="H23"/>
  <c r="G23"/>
  <c r="F23"/>
  <c r="E23"/>
  <c r="K22" s="1"/>
  <c r="J22"/>
  <c r="I22" s="1"/>
  <c r="H22"/>
  <c r="G22"/>
  <c r="F22"/>
  <c r="E22"/>
  <c r="K21"/>
  <c r="J21"/>
  <c r="I21"/>
  <c r="H21"/>
  <c r="G21"/>
  <c r="F21"/>
  <c r="E21"/>
  <c r="K20" s="1"/>
  <c r="J20"/>
  <c r="I20"/>
  <c r="H20"/>
  <c r="G20"/>
  <c r="F20"/>
  <c r="E20"/>
  <c r="K19"/>
  <c r="J19"/>
  <c r="I19"/>
  <c r="H19"/>
  <c r="G19"/>
  <c r="F19"/>
  <c r="E19"/>
  <c r="K18" s="1"/>
  <c r="J18"/>
  <c r="I18"/>
  <c r="H18"/>
  <c r="G18"/>
  <c r="F18"/>
  <c r="E18"/>
  <c r="K17"/>
  <c r="J17"/>
  <c r="I17" s="1"/>
  <c r="H17"/>
  <c r="G17"/>
  <c r="F17"/>
  <c r="E17"/>
  <c r="K16" s="1"/>
  <c r="J16"/>
  <c r="I16" s="1"/>
  <c r="H16"/>
  <c r="G16"/>
  <c r="F16"/>
  <c r="E16"/>
  <c r="K15"/>
  <c r="J15"/>
  <c r="I15"/>
  <c r="H15"/>
  <c r="G15"/>
  <c r="F15"/>
  <c r="E15"/>
  <c r="K14" s="1"/>
  <c r="J14"/>
  <c r="I14"/>
  <c r="H14"/>
  <c r="G14"/>
  <c r="F14"/>
  <c r="E14"/>
  <c r="K13"/>
  <c r="J13"/>
  <c r="I13"/>
  <c r="H13"/>
  <c r="G13"/>
  <c r="F13"/>
  <c r="E13"/>
  <c r="K12" s="1"/>
  <c r="J12"/>
  <c r="I12" s="1"/>
  <c r="H12"/>
  <c r="G12"/>
  <c r="F12"/>
  <c r="E12"/>
  <c r="K11"/>
  <c r="J11"/>
  <c r="I11"/>
  <c r="H11"/>
  <c r="G11"/>
  <c r="F11"/>
  <c r="E11"/>
  <c r="K10" s="1"/>
  <c r="J10"/>
  <c r="I10"/>
  <c r="H10"/>
  <c r="G10"/>
  <c r="F10"/>
  <c r="E10"/>
  <c r="I9" s="1"/>
  <c r="H9"/>
  <c r="G9"/>
  <c r="F9"/>
  <c r="E9"/>
  <c r="I8"/>
  <c r="H8"/>
  <c r="G8"/>
  <c r="F8"/>
  <c r="E8"/>
  <c r="I7"/>
  <c r="H7"/>
  <c r="G7"/>
  <c r="F7"/>
  <c r="E7"/>
  <c r="I6" s="1"/>
  <c r="H6"/>
  <c r="G6"/>
  <c r="F6"/>
  <c r="E6"/>
  <c r="I5"/>
  <c r="H5"/>
  <c r="G5"/>
  <c r="F5"/>
  <c r="E5"/>
  <c r="I4"/>
  <c r="H4"/>
  <c r="G4"/>
  <c r="F4"/>
  <c r="E4"/>
  <c r="I3"/>
  <c r="H3"/>
  <c r="G3"/>
  <c r="F3"/>
  <c r="E3"/>
  <c r="I2"/>
  <c r="H2"/>
  <c r="G2"/>
  <c r="E2"/>
  <c r="H108" i="14"/>
  <c r="C108"/>
  <c r="H107"/>
  <c r="G107"/>
  <c r="F107"/>
  <c r="D107"/>
  <c r="C107"/>
  <c r="B107"/>
  <c r="H106"/>
  <c r="G106"/>
  <c r="F106"/>
  <c r="D106"/>
  <c r="C106"/>
  <c r="B106"/>
  <c r="H105" l="1"/>
  <c r="G105"/>
  <c r="F105"/>
  <c r="D105"/>
  <c r="C105"/>
  <c r="B105"/>
  <c r="H104" s="1"/>
  <c r="G104"/>
  <c r="F104"/>
  <c r="D104"/>
  <c r="C104"/>
  <c r="B104"/>
  <c r="H103"/>
  <c r="G103"/>
  <c r="F103"/>
  <c r="D103"/>
  <c r="C103"/>
  <c r="B103"/>
  <c r="H101" s="1"/>
  <c r="G101"/>
  <c r="F101"/>
  <c r="E101"/>
  <c r="H100" s="1"/>
  <c r="G100"/>
  <c r="F100"/>
  <c r="E100"/>
  <c r="H99" s="1"/>
  <c r="G99"/>
  <c r="F99"/>
  <c r="E99"/>
  <c r="H98" s="1"/>
  <c r="G98"/>
  <c r="F98"/>
  <c r="E98"/>
  <c r="H97" s="1"/>
  <c r="G97"/>
  <c r="F97"/>
  <c r="E97"/>
  <c r="H96" s="1"/>
  <c r="G96"/>
  <c r="F96"/>
  <c r="E96"/>
  <c r="H95" s="1"/>
  <c r="G95"/>
  <c r="F95"/>
  <c r="E95"/>
  <c r="H94" s="1"/>
  <c r="G94"/>
  <c r="F94"/>
  <c r="E94"/>
  <c r="H93" s="1"/>
  <c r="G93"/>
  <c r="F93"/>
  <c r="E93"/>
  <c r="H92"/>
  <c r="G92"/>
  <c r="F92"/>
  <c r="E92"/>
  <c r="H91" s="1"/>
  <c r="G91"/>
  <c r="F91"/>
  <c r="E91"/>
  <c r="H90" s="1"/>
  <c r="G90"/>
  <c r="F90"/>
  <c r="E90"/>
  <c r="H89" s="1"/>
  <c r="G89"/>
  <c r="F89"/>
  <c r="E89"/>
  <c r="H88" s="1"/>
  <c r="G88"/>
  <c r="F88"/>
  <c r="E88"/>
  <c r="H87" s="1"/>
  <c r="G87"/>
  <c r="F87"/>
  <c r="E87"/>
  <c r="H86" s="1"/>
  <c r="G86"/>
  <c r="F86"/>
  <c r="E86"/>
  <c r="H85" s="1"/>
  <c r="G85"/>
  <c r="F85"/>
  <c r="E85"/>
  <c r="H84" s="1"/>
  <c r="G84"/>
  <c r="F84"/>
  <c r="E84"/>
  <c r="H83" s="1"/>
  <c r="G83"/>
  <c r="F83"/>
  <c r="E83"/>
  <c r="H82" s="1"/>
  <c r="G82"/>
  <c r="F82"/>
  <c r="E82"/>
  <c r="H81" s="1"/>
  <c r="G81"/>
  <c r="F81"/>
  <c r="E81"/>
  <c r="H80" s="1"/>
  <c r="G80"/>
  <c r="F80"/>
  <c r="E80"/>
  <c r="H79" s="1"/>
  <c r="G79"/>
  <c r="F79"/>
  <c r="E79"/>
  <c r="H78"/>
  <c r="G78"/>
  <c r="F78"/>
  <c r="E78"/>
  <c r="H77" s="1"/>
  <c r="G77"/>
  <c r="F77"/>
  <c r="E77"/>
  <c r="H76" s="1"/>
  <c r="G76"/>
  <c r="F76"/>
  <c r="E76"/>
  <c r="H75" s="1"/>
  <c r="G75"/>
  <c r="F75"/>
  <c r="E75"/>
  <c r="H74" s="1"/>
  <c r="G74"/>
  <c r="F74"/>
  <c r="E74"/>
  <c r="H73" s="1"/>
  <c r="G73"/>
  <c r="F73"/>
  <c r="E73"/>
  <c r="H72" s="1"/>
  <c r="G72"/>
  <c r="F72"/>
  <c r="E72"/>
  <c r="H71" s="1"/>
  <c r="G71"/>
  <c r="F71"/>
  <c r="E71"/>
  <c r="H70" s="1"/>
  <c r="G70"/>
  <c r="F70"/>
  <c r="E70"/>
  <c r="H69" s="1"/>
  <c r="G69"/>
  <c r="F69"/>
  <c r="E69"/>
  <c r="H68" s="1"/>
  <c r="G68"/>
  <c r="F68"/>
  <c r="E68"/>
  <c r="H67"/>
  <c r="G67"/>
  <c r="F67"/>
  <c r="E67"/>
  <c r="H66" s="1"/>
  <c r="G66"/>
  <c r="F66"/>
  <c r="E66"/>
  <c r="H65" s="1"/>
  <c r="G65"/>
  <c r="F65"/>
  <c r="E65"/>
  <c r="H64" s="1"/>
  <c r="G64"/>
  <c r="F64"/>
  <c r="E64"/>
  <c r="H63" s="1"/>
  <c r="G63"/>
  <c r="F63"/>
  <c r="E63"/>
  <c r="H62"/>
  <c r="G62"/>
  <c r="F62"/>
  <c r="E62"/>
  <c r="H61" s="1"/>
  <c r="G61"/>
  <c r="F61"/>
  <c r="E61"/>
  <c r="H60" s="1"/>
  <c r="G60"/>
  <c r="F60"/>
  <c r="E60"/>
  <c r="H59"/>
  <c r="G59"/>
  <c r="F59"/>
  <c r="E59"/>
  <c r="H58" s="1"/>
  <c r="G58"/>
  <c r="F58"/>
  <c r="E58"/>
  <c r="H57" s="1"/>
  <c r="G57"/>
  <c r="F57"/>
  <c r="E57"/>
  <c r="H56" s="1"/>
  <c r="G56"/>
  <c r="F56"/>
  <c r="E56"/>
  <c r="H55"/>
  <c r="G55"/>
  <c r="F55"/>
  <c r="E55"/>
  <c r="H54" s="1"/>
  <c r="G54"/>
  <c r="F54"/>
  <c r="E54"/>
  <c r="H53" s="1"/>
  <c r="G53"/>
  <c r="F53"/>
  <c r="E53"/>
  <c r="H52" s="1"/>
  <c r="G52"/>
  <c r="F52"/>
  <c r="E52"/>
  <c r="H51" s="1"/>
  <c r="G51"/>
  <c r="F51"/>
  <c r="E51"/>
  <c r="H50" s="1"/>
  <c r="G50"/>
  <c r="F50"/>
  <c r="E50"/>
  <c r="H49" s="1"/>
  <c r="G49"/>
  <c r="F49"/>
  <c r="E49"/>
  <c r="H48" s="1"/>
  <c r="G48"/>
  <c r="F48"/>
  <c r="E48"/>
  <c r="H47" s="1"/>
  <c r="G47"/>
  <c r="F47"/>
  <c r="E47"/>
  <c r="H46" s="1"/>
  <c r="G46"/>
  <c r="F46"/>
  <c r="E46"/>
  <c r="H45" s="1"/>
  <c r="G45"/>
  <c r="F45"/>
  <c r="E45"/>
  <c r="H44" s="1"/>
  <c r="G44"/>
  <c r="F44"/>
  <c r="E44"/>
  <c r="H43" s="1"/>
  <c r="G43"/>
  <c r="F43"/>
  <c r="E43"/>
  <c r="H42" s="1"/>
  <c r="G42"/>
  <c r="F42"/>
  <c r="E42"/>
  <c r="H41" s="1"/>
  <c r="G41"/>
  <c r="F41"/>
  <c r="E41"/>
  <c r="H40" s="1"/>
  <c r="G40"/>
  <c r="F40"/>
  <c r="E40"/>
  <c r="H39" s="1"/>
  <c r="G39"/>
  <c r="F39"/>
  <c r="E39"/>
  <c r="H38"/>
  <c r="G38"/>
  <c r="F38"/>
  <c r="E38"/>
  <c r="H37" s="1"/>
  <c r="G37"/>
  <c r="F37"/>
  <c r="E37"/>
  <c r="H36" s="1"/>
  <c r="G36"/>
  <c r="F36"/>
  <c r="E36"/>
  <c r="H35" s="1"/>
  <c r="G35"/>
  <c r="F35"/>
  <c r="E35"/>
  <c r="H34"/>
  <c r="G34"/>
  <c r="F34"/>
  <c r="E34"/>
  <c r="H33"/>
  <c r="G33"/>
  <c r="F33"/>
  <c r="E33"/>
  <c r="H32" s="1"/>
  <c r="G32"/>
  <c r="F32"/>
  <c r="E32"/>
  <c r="H31" s="1"/>
  <c r="G31"/>
  <c r="F31"/>
  <c r="E31"/>
  <c r="H30" s="1"/>
  <c r="G30"/>
  <c r="F30"/>
  <c r="E30"/>
  <c r="H29" s="1"/>
  <c r="G29"/>
  <c r="F29"/>
  <c r="E29"/>
  <c r="H28"/>
  <c r="G28"/>
  <c r="F28"/>
  <c r="E28"/>
  <c r="H27"/>
  <c r="G27"/>
  <c r="F27"/>
  <c r="E27"/>
  <c r="H26" s="1"/>
  <c r="G26"/>
  <c r="F26"/>
  <c r="E26"/>
  <c r="H25" s="1"/>
  <c r="G25"/>
  <c r="F25"/>
  <c r="E25"/>
  <c r="H24"/>
  <c r="G24"/>
  <c r="F24"/>
  <c r="E24"/>
  <c r="H23" s="1"/>
  <c r="G23"/>
  <c r="F23"/>
  <c r="E23"/>
  <c r="H22"/>
  <c r="G22"/>
  <c r="F22"/>
  <c r="E22"/>
  <c r="H21" s="1"/>
  <c r="G21"/>
  <c r="F21"/>
  <c r="E21"/>
  <c r="H20" s="1"/>
  <c r="G20"/>
  <c r="F20"/>
  <c r="E20"/>
  <c r="H19" s="1"/>
  <c r="G19"/>
  <c r="F19"/>
  <c r="E19"/>
  <c r="H18" s="1"/>
  <c r="G18"/>
  <c r="F18"/>
  <c r="E18"/>
  <c r="H17" s="1"/>
  <c r="G17"/>
  <c r="F17"/>
  <c r="E17"/>
  <c r="H16" s="1"/>
  <c r="G16"/>
  <c r="F16"/>
  <c r="E16"/>
  <c r="H15" s="1"/>
  <c r="G15"/>
  <c r="F15"/>
  <c r="E15"/>
  <c r="H14"/>
  <c r="G14"/>
  <c r="F14"/>
  <c r="E14"/>
  <c r="H13"/>
  <c r="G13"/>
  <c r="F13"/>
  <c r="E13"/>
  <c r="H12" s="1"/>
  <c r="G12"/>
  <c r="F12"/>
  <c r="E12"/>
  <c r="H11" s="1"/>
  <c r="G11"/>
  <c r="F11"/>
  <c r="E11"/>
  <c r="H10" s="1"/>
  <c r="G10"/>
  <c r="F10"/>
  <c r="E10"/>
  <c r="H9" s="1"/>
  <c r="G9"/>
  <c r="F9"/>
  <c r="E9"/>
  <c r="H8" s="1"/>
  <c r="G8"/>
  <c r="F8"/>
  <c r="E8"/>
  <c r="H7" s="1"/>
  <c r="G7"/>
  <c r="F7"/>
  <c r="E7"/>
  <c r="H6" s="1"/>
  <c r="G6"/>
  <c r="F6"/>
  <c r="E6"/>
  <c r="H5" s="1"/>
  <c r="G5"/>
  <c r="F5"/>
  <c r="E5"/>
  <c r="H4"/>
  <c r="G4"/>
  <c r="F4"/>
  <c r="E4"/>
  <c r="H3"/>
  <c r="G3"/>
  <c r="F3"/>
  <c r="E3"/>
  <c r="H2" s="1"/>
  <c r="G2"/>
  <c r="F2"/>
  <c r="E2"/>
  <c r="J108" i="13"/>
  <c r="C108"/>
  <c r="I107"/>
  <c r="D107"/>
  <c r="C107"/>
  <c r="B107"/>
  <c r="I106"/>
  <c r="D106"/>
  <c r="C106"/>
  <c r="B106"/>
  <c r="I105"/>
  <c r="D105"/>
  <c r="C105"/>
  <c r="B105"/>
  <c r="I104"/>
  <c r="D104"/>
  <c r="C104"/>
  <c r="B104"/>
  <c r="I103"/>
  <c r="D103"/>
  <c r="C103"/>
  <c r="B103"/>
  <c r="J97" s="1"/>
  <c r="H97"/>
  <c r="G97"/>
  <c r="F97"/>
  <c r="J90"/>
  <c r="H90"/>
  <c r="G90"/>
  <c r="F90"/>
  <c r="J101" s="1"/>
  <c r="G101"/>
  <c r="H101" s="1"/>
  <c r="F101"/>
  <c r="J96"/>
  <c r="G96"/>
  <c r="H96" s="1"/>
  <c r="F96"/>
  <c r="J95" s="1"/>
  <c r="H95"/>
  <c r="G95"/>
  <c r="F95"/>
  <c r="J94"/>
  <c r="H94"/>
  <c r="G94"/>
  <c r="F94"/>
  <c r="J87" s="1"/>
  <c r="H87"/>
  <c r="G87"/>
  <c r="F87"/>
  <c r="J99"/>
  <c r="H99"/>
  <c r="G99"/>
  <c r="F99"/>
  <c r="J88" s="1"/>
  <c r="H88"/>
  <c r="G88"/>
  <c r="F88"/>
  <c r="J93"/>
  <c r="H93"/>
  <c r="G93"/>
  <c r="F93"/>
  <c r="J89" s="1"/>
  <c r="G89"/>
  <c r="H89" s="1"/>
  <c r="F89"/>
  <c r="J86"/>
  <c r="G86"/>
  <c r="H86" s="1"/>
  <c r="F86"/>
  <c r="J74"/>
  <c r="H74"/>
  <c r="G74"/>
  <c r="F74"/>
  <c r="J72"/>
  <c r="H72"/>
  <c r="G72"/>
  <c r="F72"/>
  <c r="J98"/>
  <c r="H98"/>
  <c r="G98"/>
  <c r="F98"/>
  <c r="J54"/>
  <c r="H54"/>
  <c r="G54"/>
  <c r="F54"/>
  <c r="J91"/>
  <c r="H91"/>
  <c r="G91"/>
  <c r="F91"/>
  <c r="J100"/>
  <c r="H100"/>
  <c r="G100"/>
  <c r="F100"/>
  <c r="J25"/>
  <c r="H25"/>
  <c r="G25"/>
  <c r="F25"/>
  <c r="J92"/>
  <c r="H92"/>
  <c r="G92"/>
  <c r="F92"/>
  <c r="J85" s="1"/>
  <c r="H85"/>
  <c r="G85"/>
  <c r="F85"/>
  <c r="J84"/>
  <c r="H84"/>
  <c r="G84"/>
  <c r="F84"/>
  <c r="J82" s="1"/>
  <c r="H82"/>
  <c r="G82"/>
  <c r="F82"/>
  <c r="J80"/>
  <c r="H80"/>
  <c r="G80"/>
  <c r="F80"/>
  <c r="J78" s="1"/>
  <c r="H78"/>
  <c r="G78"/>
  <c r="F78"/>
  <c r="J83"/>
  <c r="H83"/>
  <c r="G83"/>
  <c r="F83"/>
  <c r="J81" s="1"/>
  <c r="G81"/>
  <c r="H81" s="1"/>
  <c r="F81"/>
  <c r="J75"/>
  <c r="G75"/>
  <c r="H75" s="1"/>
  <c r="F75"/>
  <c r="J65" s="1"/>
  <c r="H65"/>
  <c r="G65"/>
  <c r="F65"/>
  <c r="J67"/>
  <c r="H67"/>
  <c r="G67"/>
  <c r="F67"/>
  <c r="J77" s="1"/>
  <c r="H77"/>
  <c r="G77"/>
  <c r="F77"/>
  <c r="J73"/>
  <c r="H73"/>
  <c r="G73"/>
  <c r="F73"/>
  <c r="J66" s="1"/>
  <c r="H66"/>
  <c r="G66"/>
  <c r="F66"/>
  <c r="J68"/>
  <c r="H68"/>
  <c r="G68"/>
  <c r="F68"/>
  <c r="J64" s="1"/>
  <c r="G64"/>
  <c r="H64" s="1"/>
  <c r="F64"/>
  <c r="J56"/>
  <c r="G56"/>
  <c r="H56" s="1"/>
  <c r="F56"/>
  <c r="J51" s="1"/>
  <c r="H51"/>
  <c r="G51"/>
  <c r="F51"/>
  <c r="J71"/>
  <c r="H71"/>
  <c r="G71"/>
  <c r="F71"/>
  <c r="J39" s="1"/>
  <c r="H39"/>
  <c r="G39"/>
  <c r="F39"/>
  <c r="J36"/>
  <c r="H36"/>
  <c r="G36"/>
  <c r="F36"/>
  <c r="J45" s="1"/>
  <c r="H45"/>
  <c r="G45"/>
  <c r="F45"/>
  <c r="J47"/>
  <c r="H47"/>
  <c r="G47"/>
  <c r="F47"/>
  <c r="J79" s="1"/>
  <c r="G79"/>
  <c r="H79" s="1"/>
  <c r="F79"/>
  <c r="J70"/>
  <c r="G70"/>
  <c r="H70" s="1"/>
  <c r="F70"/>
  <c r="J69" s="1"/>
  <c r="H69"/>
  <c r="G69"/>
  <c r="F69"/>
  <c r="J28"/>
  <c r="H28"/>
  <c r="G28"/>
  <c r="F28"/>
  <c r="J61" s="1"/>
  <c r="H61"/>
  <c r="G61"/>
  <c r="F61"/>
  <c r="J37"/>
  <c r="H37"/>
  <c r="G37"/>
  <c r="F37"/>
  <c r="J32" s="1"/>
  <c r="H32"/>
  <c r="G32"/>
  <c r="F32"/>
  <c r="J35"/>
  <c r="H35"/>
  <c r="G35"/>
  <c r="F35"/>
  <c r="J34" s="1"/>
  <c r="G34"/>
  <c r="H34" s="1"/>
  <c r="F34"/>
  <c r="J62"/>
  <c r="G62"/>
  <c r="H62" s="1"/>
  <c r="F62"/>
  <c r="J44" s="1"/>
  <c r="H44"/>
  <c r="G44"/>
  <c r="F44"/>
  <c r="J58"/>
  <c r="H58"/>
  <c r="G58"/>
  <c r="F58"/>
  <c r="J24"/>
  <c r="H24"/>
  <c r="G24"/>
  <c r="F24"/>
  <c r="J40"/>
  <c r="H40"/>
  <c r="G40"/>
  <c r="F40"/>
  <c r="J21"/>
  <c r="H21"/>
  <c r="G21"/>
  <c r="F21"/>
  <c r="J52"/>
  <c r="H52"/>
  <c r="G52"/>
  <c r="F52"/>
  <c r="J19"/>
  <c r="H19"/>
  <c r="G19"/>
  <c r="F19"/>
  <c r="J42"/>
  <c r="H42"/>
  <c r="G42"/>
  <c r="F42"/>
  <c r="J38" s="1"/>
  <c r="H38"/>
  <c r="G38"/>
  <c r="F38"/>
  <c r="J18"/>
  <c r="H18"/>
  <c r="G18"/>
  <c r="F18"/>
  <c r="J57" s="1"/>
  <c r="H57"/>
  <c r="G57"/>
  <c r="F57"/>
  <c r="H7"/>
  <c r="G7"/>
  <c r="F7"/>
  <c r="J59" s="1"/>
  <c r="G59"/>
  <c r="H59" s="1"/>
  <c r="F59"/>
  <c r="J76"/>
  <c r="G76"/>
  <c r="H76" s="1"/>
  <c r="F76"/>
  <c r="H11"/>
  <c r="G11"/>
  <c r="F11"/>
  <c r="J48"/>
  <c r="H48"/>
  <c r="G48"/>
  <c r="F48"/>
  <c r="J49" s="1"/>
  <c r="H49"/>
  <c r="G49"/>
  <c r="F49"/>
  <c r="J27"/>
  <c r="H27"/>
  <c r="G27"/>
  <c r="F27"/>
  <c r="J23" s="1"/>
  <c r="H23"/>
  <c r="G23"/>
  <c r="F23"/>
  <c r="J22"/>
  <c r="H22"/>
  <c r="G22"/>
  <c r="F22"/>
  <c r="G12"/>
  <c r="H12" s="1"/>
  <c r="F12"/>
  <c r="J55"/>
  <c r="G55"/>
  <c r="H55" s="1"/>
  <c r="F55"/>
  <c r="H15"/>
  <c r="G15"/>
  <c r="F15"/>
  <c r="H13"/>
  <c r="G13"/>
  <c r="F13"/>
  <c r="H2"/>
  <c r="G2"/>
  <c r="H108" s="1"/>
  <c r="F2"/>
  <c r="F106" s="1"/>
  <c r="J41"/>
  <c r="H41"/>
  <c r="G41"/>
  <c r="F41"/>
  <c r="J60" s="1"/>
  <c r="H60"/>
  <c r="G60"/>
  <c r="F60"/>
  <c r="J50"/>
  <c r="H50"/>
  <c r="G50"/>
  <c r="F50"/>
  <c r="G8"/>
  <c r="H8" s="1"/>
  <c r="F8"/>
  <c r="J46"/>
  <c r="G46"/>
  <c r="H46" s="1"/>
  <c r="F46"/>
  <c r="J16" s="1"/>
  <c r="H16"/>
  <c r="G16"/>
  <c r="F16"/>
  <c r="H6"/>
  <c r="G6"/>
  <c r="F6"/>
  <c r="H4"/>
  <c r="G4"/>
  <c r="F4"/>
  <c r="H3"/>
  <c r="G3"/>
  <c r="F3"/>
  <c r="J20" s="1"/>
  <c r="H20"/>
  <c r="G20"/>
  <c r="F20"/>
  <c r="J43"/>
  <c r="H43"/>
  <c r="G43"/>
  <c r="F43"/>
  <c r="J17" s="1"/>
  <c r="G17"/>
  <c r="H17" s="1"/>
  <c r="F17"/>
  <c r="J53"/>
  <c r="G53"/>
  <c r="H53" s="1"/>
  <c r="F53"/>
  <c r="H9"/>
  <c r="G9"/>
  <c r="F9"/>
  <c r="J26"/>
  <c r="H26"/>
  <c r="G26"/>
  <c r="F26"/>
  <c r="J63" s="1"/>
  <c r="H63"/>
  <c r="G63"/>
  <c r="F63"/>
  <c r="J30"/>
  <c r="H30"/>
  <c r="G30"/>
  <c r="F30"/>
  <c r="H5"/>
  <c r="G5"/>
  <c r="G105" s="1"/>
  <c r="F5"/>
  <c r="J33"/>
  <c r="H33"/>
  <c r="G33"/>
  <c r="F33"/>
  <c r="G10"/>
  <c r="H10" s="1"/>
  <c r="F10"/>
  <c r="H14"/>
  <c r="G14"/>
  <c r="F14"/>
  <c r="H31" s="1"/>
  <c r="G31"/>
  <c r="F31"/>
  <c r="H29" s="1"/>
  <c r="G29"/>
  <c r="F29"/>
  <c r="G108" i="12"/>
  <c r="C108"/>
  <c r="G107"/>
  <c r="F107"/>
  <c r="E107"/>
  <c r="D107"/>
  <c r="C107"/>
  <c r="B107"/>
  <c r="G106"/>
  <c r="F106"/>
  <c r="E106" s="1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G98"/>
  <c r="F98"/>
  <c r="E98"/>
  <c r="G97"/>
  <c r="F97"/>
  <c r="E97"/>
  <c r="G96"/>
  <c r="F96"/>
  <c r="E96"/>
  <c r="G95"/>
  <c r="F95"/>
  <c r="E95"/>
  <c r="G94"/>
  <c r="F94"/>
  <c r="E94"/>
  <c r="G93"/>
  <c r="F93"/>
  <c r="E93"/>
  <c r="G92"/>
  <c r="F92"/>
  <c r="E92"/>
  <c r="G91"/>
  <c r="F91"/>
  <c r="E91"/>
  <c r="G90"/>
  <c r="F90"/>
  <c r="E90"/>
  <c r="G89"/>
  <c r="F89"/>
  <c r="E89"/>
  <c r="G88"/>
  <c r="F88"/>
  <c r="E88"/>
  <c r="G87"/>
  <c r="F87"/>
  <c r="E87"/>
  <c r="G86"/>
  <c r="F86"/>
  <c r="E86"/>
  <c r="G85"/>
  <c r="F85"/>
  <c r="E85"/>
  <c r="G84"/>
  <c r="F84"/>
  <c r="E84"/>
  <c r="G83"/>
  <c r="F83"/>
  <c r="E83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G53"/>
  <c r="F53"/>
  <c r="E53"/>
  <c r="G52"/>
  <c r="F52"/>
  <c r="E52"/>
  <c r="G51"/>
  <c r="F51"/>
  <c r="E51"/>
  <c r="G50"/>
  <c r="F50"/>
  <c r="E50"/>
  <c r="G49"/>
  <c r="F49"/>
  <c r="E49"/>
  <c r="G48"/>
  <c r="F48"/>
  <c r="E48"/>
  <c r="G47"/>
  <c r="F47"/>
  <c r="E47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G36"/>
  <c r="F36"/>
  <c r="E36"/>
  <c r="I35"/>
  <c r="H35"/>
  <c r="G35" s="1"/>
  <c r="F35"/>
  <c r="E35"/>
  <c r="I34"/>
  <c r="H34"/>
  <c r="G34" s="1"/>
  <c r="F34"/>
  <c r="E34"/>
  <c r="I33"/>
  <c r="H33"/>
  <c r="G33"/>
  <c r="F33"/>
  <c r="E33"/>
  <c r="I32"/>
  <c r="H32"/>
  <c r="G32" s="1"/>
  <c r="F32"/>
  <c r="E32"/>
  <c r="I31"/>
  <c r="H31"/>
  <c r="G31"/>
  <c r="F31"/>
  <c r="E31"/>
  <c r="I30"/>
  <c r="H30"/>
  <c r="G30" s="1"/>
  <c r="F30"/>
  <c r="E30"/>
  <c r="I29"/>
  <c r="H29"/>
  <c r="G29" s="1"/>
  <c r="F29"/>
  <c r="E29"/>
  <c r="I28"/>
  <c r="H28"/>
  <c r="G28" s="1"/>
  <c r="F28"/>
  <c r="E28"/>
  <c r="I27"/>
  <c r="H27"/>
  <c r="G27" s="1"/>
  <c r="F27"/>
  <c r="E27"/>
  <c r="I26"/>
  <c r="H26"/>
  <c r="G26"/>
  <c r="F26"/>
  <c r="E26"/>
  <c r="I25"/>
  <c r="H25"/>
  <c r="G25" s="1"/>
  <c r="F25"/>
  <c r="E25"/>
  <c r="I24"/>
  <c r="H24"/>
  <c r="G24"/>
  <c r="F24"/>
  <c r="E24"/>
  <c r="I23"/>
  <c r="H23"/>
  <c r="G23" s="1"/>
  <c r="F23"/>
  <c r="E23"/>
  <c r="I22"/>
  <c r="H22"/>
  <c r="G22" s="1"/>
  <c r="F22"/>
  <c r="E22"/>
  <c r="I21"/>
  <c r="H21"/>
  <c r="G21" s="1"/>
  <c r="F21"/>
  <c r="E21"/>
  <c r="I20"/>
  <c r="H20"/>
  <c r="G20" s="1"/>
  <c r="F20"/>
  <c r="E20"/>
  <c r="I19"/>
  <c r="H19"/>
  <c r="G19" s="1"/>
  <c r="F19"/>
  <c r="E19"/>
  <c r="I18"/>
  <c r="H18"/>
  <c r="G18" s="1"/>
  <c r="F18"/>
  <c r="E18"/>
  <c r="I17"/>
  <c r="H17"/>
  <c r="G17"/>
  <c r="F17"/>
  <c r="E17"/>
  <c r="I16"/>
  <c r="H16"/>
  <c r="G16" s="1"/>
  <c r="F16"/>
  <c r="E16"/>
  <c r="I15"/>
  <c r="H15"/>
  <c r="G15"/>
  <c r="F15"/>
  <c r="E15"/>
  <c r="I14"/>
  <c r="H14"/>
  <c r="G14" s="1"/>
  <c r="F14"/>
  <c r="E14"/>
  <c r="I13"/>
  <c r="H13"/>
  <c r="G13" s="1"/>
  <c r="F13"/>
  <c r="E13"/>
  <c r="I12"/>
  <c r="H12"/>
  <c r="G12" s="1"/>
  <c r="F12"/>
  <c r="E12"/>
  <c r="I11"/>
  <c r="H11"/>
  <c r="G11" s="1"/>
  <c r="F11"/>
  <c r="E11"/>
  <c r="I10"/>
  <c r="H10"/>
  <c r="G10" s="1"/>
  <c r="F10"/>
  <c r="E10"/>
  <c r="I9"/>
  <c r="H9"/>
  <c r="G9" s="1"/>
  <c r="F9"/>
  <c r="E9"/>
  <c r="I8"/>
  <c r="H8"/>
  <c r="G8" s="1"/>
  <c r="F8"/>
  <c r="E8"/>
  <c r="I7"/>
  <c r="H7"/>
  <c r="G7"/>
  <c r="F7"/>
  <c r="E7"/>
  <c r="I6"/>
  <c r="H6"/>
  <c r="G6" s="1"/>
  <c r="F6"/>
  <c r="E6"/>
  <c r="I5"/>
  <c r="H5"/>
  <c r="G5" s="1"/>
  <c r="F5"/>
  <c r="E5"/>
  <c r="I4"/>
  <c r="H4"/>
  <c r="G4" s="1"/>
  <c r="F4"/>
  <c r="E4"/>
  <c r="G3"/>
  <c r="F3"/>
  <c r="E3"/>
  <c r="G2"/>
  <c r="F2"/>
  <c r="E2"/>
  <c r="I108" i="10"/>
  <c r="G108"/>
  <c r="C108"/>
  <c r="I107"/>
  <c r="H107"/>
  <c r="G107"/>
  <c r="F107"/>
  <c r="E107"/>
  <c r="D107"/>
  <c r="C107"/>
  <c r="B107"/>
  <c r="H105" i="13" l="1"/>
  <c r="H104"/>
  <c r="F107"/>
  <c r="H106"/>
  <c r="J107"/>
  <c r="H103"/>
  <c r="F105"/>
  <c r="G106"/>
  <c r="H107"/>
  <c r="F103"/>
  <c r="G104"/>
  <c r="F104"/>
  <c r="G103"/>
  <c r="G107"/>
  <c r="J103"/>
  <c r="J104"/>
  <c r="J105"/>
  <c r="J106"/>
  <c r="I106" i="10"/>
  <c r="H106"/>
  <c r="G106"/>
  <c r="F106"/>
  <c r="E106"/>
  <c r="D106"/>
  <c r="C106"/>
  <c r="B106"/>
  <c r="I105"/>
  <c r="H105"/>
  <c r="G105"/>
  <c r="F105"/>
  <c r="E105"/>
  <c r="D105"/>
  <c r="C105"/>
  <c r="B105"/>
  <c r="I104"/>
  <c r="H104"/>
  <c r="G104"/>
  <c r="F104"/>
  <c r="E104"/>
  <c r="D104"/>
  <c r="C104"/>
  <c r="B104"/>
  <c r="I103"/>
  <c r="H103"/>
  <c r="G103"/>
  <c r="F103"/>
  <c r="E103"/>
  <c r="D103"/>
  <c r="C103"/>
  <c r="B103"/>
  <c r="I101"/>
  <c r="H101"/>
  <c r="G101"/>
  <c r="F101"/>
  <c r="E101"/>
  <c r="I100"/>
  <c r="H100"/>
  <c r="G100"/>
  <c r="F100"/>
  <c r="E100"/>
  <c r="I99"/>
  <c r="H99"/>
  <c r="G99"/>
  <c r="F99"/>
  <c r="E99"/>
  <c r="I98"/>
  <c r="H98"/>
  <c r="G98"/>
  <c r="F98"/>
  <c r="E98"/>
  <c r="I97"/>
  <c r="H97"/>
  <c r="G97"/>
  <c r="F97"/>
  <c r="E97"/>
  <c r="I96"/>
  <c r="H96"/>
  <c r="G96"/>
  <c r="F96"/>
  <c r="E96"/>
  <c r="I95"/>
  <c r="H95"/>
  <c r="G95"/>
  <c r="F95"/>
  <c r="E95"/>
  <c r="I94" s="1"/>
  <c r="H94"/>
  <c r="G94" s="1"/>
  <c r="F94"/>
  <c r="E94"/>
  <c r="I93" s="1"/>
  <c r="H93"/>
  <c r="G93"/>
  <c r="F93"/>
  <c r="E93"/>
  <c r="I92"/>
  <c r="H92"/>
  <c r="G92"/>
  <c r="F92"/>
  <c r="E92"/>
  <c r="I91" s="1"/>
  <c r="H91"/>
  <c r="G91" s="1"/>
  <c r="F91"/>
  <c r="E91"/>
  <c r="I90"/>
  <c r="H90"/>
  <c r="G90" s="1"/>
  <c r="F90"/>
  <c r="E90"/>
  <c r="I89" s="1"/>
  <c r="H89"/>
  <c r="G89" s="1"/>
  <c r="F89"/>
  <c r="E89"/>
  <c r="I88"/>
  <c r="H88"/>
  <c r="G88"/>
  <c r="F88"/>
  <c r="E88"/>
  <c r="I87" s="1"/>
  <c r="H87"/>
  <c r="G87"/>
  <c r="F87"/>
  <c r="E87"/>
  <c r="I86" s="1"/>
  <c r="H86"/>
  <c r="G86"/>
  <c r="F86"/>
  <c r="E86"/>
  <c r="I85" s="1"/>
  <c r="H85"/>
  <c r="G85" s="1"/>
  <c r="F85"/>
  <c r="E85"/>
  <c r="I84" s="1"/>
  <c r="H84"/>
  <c r="G84"/>
  <c r="F84"/>
  <c r="E84"/>
  <c r="I83"/>
  <c r="H83"/>
  <c r="G83" s="1"/>
  <c r="F83"/>
  <c r="E83"/>
  <c r="I82" s="1"/>
  <c r="H82"/>
  <c r="G82"/>
  <c r="F82"/>
  <c r="E82"/>
  <c r="I81" s="1"/>
  <c r="H81"/>
  <c r="G81"/>
  <c r="F81"/>
  <c r="E81"/>
  <c r="I80" s="1"/>
  <c r="H80"/>
  <c r="G80"/>
  <c r="F80"/>
  <c r="E80"/>
  <c r="I79"/>
  <c r="H79"/>
  <c r="G79" s="1"/>
  <c r="F79"/>
  <c r="E79"/>
  <c r="I78" s="1"/>
  <c r="H78"/>
  <c r="G78"/>
  <c r="F78"/>
  <c r="E78"/>
  <c r="I77" s="1"/>
  <c r="H77"/>
  <c r="G77"/>
  <c r="F77"/>
  <c r="E77"/>
  <c r="I76"/>
  <c r="H76"/>
  <c r="G76" s="1"/>
  <c r="F76"/>
  <c r="E76"/>
  <c r="I75" s="1"/>
  <c r="H75"/>
  <c r="G75"/>
  <c r="F75"/>
  <c r="E75"/>
  <c r="I74" s="1"/>
  <c r="H74"/>
  <c r="G74"/>
  <c r="F74"/>
  <c r="E74"/>
  <c r="I73"/>
  <c r="H73"/>
  <c r="G73" s="1"/>
  <c r="F73"/>
  <c r="E73"/>
  <c r="I72" s="1"/>
  <c r="H72"/>
  <c r="G72"/>
  <c r="F72"/>
  <c r="E72"/>
  <c r="I71"/>
  <c r="H71"/>
  <c r="G71" s="1"/>
  <c r="F71"/>
  <c r="E71"/>
  <c r="I70" s="1"/>
  <c r="H70"/>
  <c r="G70"/>
  <c r="F70"/>
  <c r="E70"/>
  <c r="I69" s="1"/>
  <c r="H69"/>
  <c r="G69"/>
  <c r="F69"/>
  <c r="E69"/>
  <c r="I68" s="1"/>
  <c r="H68"/>
  <c r="G68"/>
  <c r="F68"/>
  <c r="E68"/>
  <c r="I67" s="1"/>
  <c r="H67"/>
  <c r="G67"/>
  <c r="F67"/>
  <c r="E67"/>
  <c r="I66"/>
  <c r="H66"/>
  <c r="G66" s="1"/>
  <c r="F66"/>
  <c r="E66"/>
  <c r="I65" s="1"/>
  <c r="H65"/>
  <c r="G65"/>
  <c r="F65"/>
  <c r="E65"/>
  <c r="I64" s="1"/>
  <c r="H64"/>
  <c r="G64"/>
  <c r="F64"/>
  <c r="E64"/>
  <c r="I63" s="1"/>
  <c r="H63"/>
  <c r="G63"/>
  <c r="F63"/>
  <c r="E63"/>
  <c r="I62" s="1"/>
  <c r="H62"/>
  <c r="G62"/>
  <c r="F62"/>
  <c r="E62"/>
  <c r="I61" s="1"/>
  <c r="H61"/>
  <c r="G61"/>
  <c r="F61"/>
  <c r="E61"/>
  <c r="I60" s="1"/>
  <c r="H60"/>
  <c r="G60"/>
  <c r="F60"/>
  <c r="E60"/>
  <c r="I59" s="1"/>
  <c r="H59"/>
  <c r="G59"/>
  <c r="F59"/>
  <c r="E59"/>
  <c r="I58" s="1"/>
  <c r="H58"/>
  <c r="G58"/>
  <c r="F58"/>
  <c r="E58"/>
  <c r="I57"/>
  <c r="H57"/>
  <c r="G57" s="1"/>
  <c r="F57"/>
  <c r="E57"/>
  <c r="I56" s="1"/>
  <c r="H56"/>
  <c r="G56"/>
  <c r="F56"/>
  <c r="E56"/>
  <c r="I55"/>
  <c r="H55"/>
  <c r="G55" s="1"/>
  <c r="F55"/>
  <c r="E55"/>
  <c r="I54" s="1"/>
  <c r="H54"/>
  <c r="G54"/>
  <c r="F54"/>
  <c r="E54"/>
  <c r="I53" s="1"/>
  <c r="H53"/>
  <c r="G53"/>
  <c r="F53"/>
  <c r="E53"/>
  <c r="I52"/>
  <c r="H52"/>
  <c r="G52" s="1"/>
  <c r="F52"/>
  <c r="E52"/>
  <c r="I51" s="1"/>
  <c r="H51"/>
  <c r="G51"/>
  <c r="F51"/>
  <c r="E51"/>
  <c r="I50"/>
  <c r="H50"/>
  <c r="G50" s="1"/>
  <c r="F50"/>
  <c r="E50"/>
  <c r="I49" s="1"/>
  <c r="H49"/>
  <c r="G49"/>
  <c r="F49"/>
  <c r="E49"/>
  <c r="I48" s="1"/>
  <c r="H48"/>
  <c r="G48"/>
  <c r="F48"/>
  <c r="E48"/>
  <c r="I47"/>
  <c r="H47"/>
  <c r="G47" s="1"/>
  <c r="F47"/>
  <c r="E47"/>
  <c r="I46" s="1"/>
  <c r="H46"/>
  <c r="G46"/>
  <c r="F46"/>
  <c r="E46"/>
  <c r="I45"/>
  <c r="H45"/>
  <c r="G45" s="1"/>
  <c r="F45"/>
  <c r="E45"/>
  <c r="I44" s="1"/>
  <c r="H44"/>
  <c r="G44"/>
  <c r="F44"/>
  <c r="E44"/>
  <c r="I43" s="1"/>
  <c r="H43"/>
  <c r="G43"/>
  <c r="F43"/>
  <c r="E43"/>
  <c r="I42" s="1"/>
  <c r="H42"/>
  <c r="G42"/>
  <c r="F42"/>
  <c r="E42"/>
  <c r="I41" s="1"/>
  <c r="H41"/>
  <c r="G41"/>
  <c r="F41"/>
  <c r="E41"/>
  <c r="I40"/>
  <c r="H40"/>
  <c r="G40" s="1"/>
  <c r="F40"/>
  <c r="E40"/>
  <c r="I39" s="1"/>
  <c r="H39"/>
  <c r="G39"/>
  <c r="F39"/>
  <c r="E39"/>
  <c r="I38" s="1"/>
  <c r="H38"/>
  <c r="G38"/>
  <c r="F38"/>
  <c r="E38"/>
  <c r="I37" s="1"/>
  <c r="H37"/>
  <c r="G37"/>
  <c r="F37"/>
  <c r="E37"/>
  <c r="I36" s="1"/>
  <c r="H36"/>
  <c r="G36"/>
  <c r="F36"/>
  <c r="E36"/>
  <c r="I35" s="1"/>
  <c r="H35"/>
  <c r="G35"/>
  <c r="F35"/>
  <c r="E35"/>
  <c r="I34" s="1"/>
  <c r="H34"/>
  <c r="G34"/>
  <c r="F34"/>
  <c r="E34"/>
  <c r="I33" s="1"/>
  <c r="H33"/>
  <c r="G33"/>
  <c r="F33"/>
  <c r="E33"/>
  <c r="I32" s="1"/>
  <c r="H32"/>
  <c r="G32"/>
  <c r="F32"/>
  <c r="E32"/>
  <c r="I31" s="1"/>
  <c r="H31"/>
  <c r="G31"/>
  <c r="F31"/>
  <c r="E31"/>
  <c r="I30"/>
  <c r="H30"/>
  <c r="G30" s="1"/>
  <c r="F30"/>
  <c r="E30"/>
  <c r="I29" s="1"/>
  <c r="H29"/>
  <c r="G29"/>
  <c r="F29"/>
  <c r="E29"/>
  <c r="I28" s="1"/>
  <c r="H28"/>
  <c r="G28"/>
  <c r="F28"/>
  <c r="E28"/>
  <c r="I27"/>
  <c r="H27"/>
  <c r="G27" s="1"/>
  <c r="F27"/>
  <c r="E27"/>
  <c r="I26" s="1"/>
  <c r="H26"/>
  <c r="G26"/>
  <c r="F26"/>
  <c r="E26"/>
  <c r="I25"/>
  <c r="H25"/>
  <c r="G25" s="1"/>
  <c r="F25"/>
  <c r="E25"/>
  <c r="I24" s="1"/>
  <c r="H24"/>
  <c r="G24"/>
  <c r="F24"/>
  <c r="E24"/>
  <c r="I23" s="1"/>
  <c r="H23"/>
  <c r="G23"/>
  <c r="F23"/>
  <c r="E23"/>
  <c r="I22"/>
  <c r="H22"/>
  <c r="G22" s="1"/>
  <c r="F22"/>
  <c r="E22"/>
  <c r="I21" s="1"/>
  <c r="H21"/>
  <c r="G21"/>
  <c r="F21"/>
  <c r="E21"/>
  <c r="I20" s="1"/>
  <c r="H20"/>
  <c r="G20"/>
  <c r="F20"/>
  <c r="E20"/>
  <c r="I19" s="1"/>
  <c r="H19"/>
  <c r="G19"/>
  <c r="F19"/>
  <c r="E19"/>
  <c r="I18"/>
  <c r="H18"/>
  <c r="G18" s="1"/>
  <c r="F18"/>
  <c r="E18"/>
  <c r="I17" s="1"/>
  <c r="H17"/>
  <c r="G17"/>
  <c r="F17"/>
  <c r="E17"/>
  <c r="I16"/>
  <c r="H16"/>
  <c r="G16"/>
  <c r="F16"/>
  <c r="E16"/>
  <c r="I15" s="1"/>
  <c r="H15"/>
  <c r="G15"/>
  <c r="F15"/>
  <c r="E15"/>
  <c r="I14" s="1"/>
  <c r="H14"/>
  <c r="G14"/>
  <c r="F14"/>
  <c r="E14"/>
  <c r="I13"/>
  <c r="H13"/>
  <c r="G13" s="1"/>
  <c r="F13"/>
  <c r="E13"/>
  <c r="I12" s="1"/>
  <c r="H12"/>
  <c r="G12"/>
  <c r="F12"/>
  <c r="E12"/>
  <c r="I11" s="1"/>
  <c r="H11"/>
  <c r="G11"/>
  <c r="F11"/>
  <c r="E11"/>
  <c r="I10"/>
  <c r="H10"/>
  <c r="G10" s="1"/>
  <c r="F10"/>
  <c r="E10"/>
  <c r="I9"/>
  <c r="H9"/>
  <c r="G9" s="1"/>
  <c r="F9"/>
  <c r="E9"/>
  <c r="I8" s="1"/>
  <c r="H8"/>
  <c r="G8"/>
  <c r="F8"/>
  <c r="E8"/>
  <c r="I7" s="1"/>
  <c r="H7"/>
  <c r="G7"/>
  <c r="F7"/>
  <c r="E7"/>
  <c r="I6" s="1"/>
  <c r="H6"/>
  <c r="G6"/>
  <c r="F6"/>
  <c r="E6"/>
  <c r="I5" s="1"/>
  <c r="H5"/>
  <c r="G5"/>
  <c r="F5"/>
  <c r="E5"/>
  <c r="I4" s="1"/>
  <c r="H4"/>
  <c r="G4"/>
  <c r="F4"/>
  <c r="E4"/>
  <c r="F3"/>
  <c r="E3"/>
  <c r="F2"/>
  <c r="E2"/>
  <c r="F108" i="9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 s="1"/>
  <c r="F101"/>
  <c r="E101"/>
  <c r="G100"/>
  <c r="F100"/>
  <c r="E100"/>
  <c r="G99"/>
  <c r="F99"/>
  <c r="E99"/>
  <c r="G98" s="1"/>
  <c r="F98"/>
  <c r="E98"/>
  <c r="G97" s="1"/>
  <c r="F97"/>
  <c r="E97"/>
  <c r="G96"/>
  <c r="F96"/>
  <c r="E96"/>
  <c r="G95"/>
  <c r="F95"/>
  <c r="E95"/>
  <c r="G94" s="1"/>
  <c r="F94"/>
  <c r="E94"/>
  <c r="G93"/>
  <c r="F93"/>
  <c r="E93"/>
  <c r="G92"/>
  <c r="F92"/>
  <c r="E92"/>
  <c r="G91"/>
  <c r="F91"/>
  <c r="E91"/>
  <c r="G90" s="1"/>
  <c r="F90"/>
  <c r="E90"/>
  <c r="G89" s="1"/>
  <c r="F89"/>
  <c r="E89"/>
  <c r="G88"/>
  <c r="F88"/>
  <c r="E88"/>
  <c r="G87"/>
  <c r="F87"/>
  <c r="E87"/>
  <c r="G86" s="1"/>
  <c r="F86"/>
  <c r="E86"/>
  <c r="G85" s="1"/>
  <c r="F85"/>
  <c r="E85"/>
  <c r="G84"/>
  <c r="F84"/>
  <c r="E84"/>
  <c r="G83"/>
  <c r="F83"/>
  <c r="E83"/>
  <c r="G82"/>
  <c r="F82"/>
  <c r="E82"/>
  <c r="G81" s="1"/>
  <c r="F81"/>
  <c r="E81"/>
  <c r="G80"/>
  <c r="F80"/>
  <c r="E80"/>
  <c r="G79"/>
  <c r="F79"/>
  <c r="E79"/>
  <c r="G78" s="1"/>
  <c r="F78"/>
  <c r="E78"/>
  <c r="G77"/>
  <c r="F77"/>
  <c r="E77"/>
  <c r="G76"/>
  <c r="F76"/>
  <c r="E76"/>
  <c r="G75"/>
  <c r="F75"/>
  <c r="E75"/>
  <c r="G74" s="1"/>
  <c r="F74"/>
  <c r="E74"/>
  <c r="G73" s="1"/>
  <c r="F73"/>
  <c r="E73"/>
  <c r="G72"/>
  <c r="F72"/>
  <c r="E72"/>
  <c r="G71"/>
  <c r="F71"/>
  <c r="E71"/>
  <c r="G70" s="1"/>
  <c r="F70"/>
  <c r="E70"/>
  <c r="G69" s="1"/>
  <c r="F69"/>
  <c r="E69"/>
  <c r="G68"/>
  <c r="F68"/>
  <c r="E68"/>
  <c r="G67"/>
  <c r="F67"/>
  <c r="E67"/>
  <c r="G66" s="1"/>
  <c r="F66"/>
  <c r="E66"/>
  <c r="G65" s="1"/>
  <c r="F65"/>
  <c r="E65"/>
  <c r="G64"/>
  <c r="F64"/>
  <c r="E64"/>
  <c r="G63"/>
  <c r="F63"/>
  <c r="E63"/>
  <c r="G62" s="1"/>
  <c r="F62"/>
  <c r="E62"/>
  <c r="G61" s="1"/>
  <c r="F61"/>
  <c r="E61"/>
  <c r="G60"/>
  <c r="F60"/>
  <c r="E60"/>
  <c r="G59"/>
  <c r="F59"/>
  <c r="E59"/>
  <c r="G58" s="1"/>
  <c r="F58"/>
  <c r="E58"/>
  <c r="G57" s="1"/>
  <c r="F57"/>
  <c r="E57"/>
  <c r="G56"/>
  <c r="F56"/>
  <c r="E56"/>
  <c r="G55"/>
  <c r="F55"/>
  <c r="E55"/>
  <c r="G54"/>
  <c r="F54"/>
  <c r="E54"/>
  <c r="G53" s="1"/>
  <c r="F53"/>
  <c r="E53"/>
  <c r="G52"/>
  <c r="F52"/>
  <c r="E52"/>
  <c r="G51"/>
  <c r="F51"/>
  <c r="E51"/>
  <c r="G50" s="1"/>
  <c r="F50"/>
  <c r="E50"/>
  <c r="G49" s="1"/>
  <c r="F49"/>
  <c r="E49"/>
  <c r="G48"/>
  <c r="F48"/>
  <c r="E48"/>
  <c r="G47"/>
  <c r="F47"/>
  <c r="E47"/>
  <c r="G46" s="1"/>
  <c r="F46"/>
  <c r="E46"/>
  <c r="G45"/>
  <c r="F45"/>
  <c r="E45"/>
  <c r="G44"/>
  <c r="F44"/>
  <c r="E44"/>
  <c r="G43"/>
  <c r="F43"/>
  <c r="E43"/>
  <c r="G42" s="1"/>
  <c r="F42"/>
  <c r="E42"/>
  <c r="G41" s="1"/>
  <c r="F41"/>
  <c r="E41"/>
  <c r="G40"/>
  <c r="F40"/>
  <c r="E40"/>
  <c r="G39"/>
  <c r="F39"/>
  <c r="E39"/>
  <c r="G38" s="1"/>
  <c r="F38"/>
  <c r="E38"/>
  <c r="G37" s="1"/>
  <c r="F37"/>
  <c r="E37"/>
  <c r="G36"/>
  <c r="F36"/>
  <c r="E36"/>
  <c r="G35"/>
  <c r="F35"/>
  <c r="E35"/>
  <c r="G34" s="1"/>
  <c r="F34"/>
  <c r="E34"/>
  <c r="G33" s="1"/>
  <c r="F33"/>
  <c r="E33"/>
  <c r="G32"/>
  <c r="F32"/>
  <c r="E32"/>
  <c r="G31"/>
  <c r="F31"/>
  <c r="E31"/>
  <c r="G30" s="1"/>
  <c r="F30"/>
  <c r="E30"/>
  <c r="G29" s="1"/>
  <c r="F29"/>
  <c r="E29"/>
  <c r="G28"/>
  <c r="F28"/>
  <c r="E28"/>
  <c r="G27"/>
  <c r="F27"/>
  <c r="E27"/>
  <c r="G26" s="1"/>
  <c r="F26"/>
  <c r="E26"/>
  <c r="G25" s="1"/>
  <c r="F25"/>
  <c r="E25"/>
  <c r="G24"/>
  <c r="F24"/>
  <c r="E24"/>
  <c r="G23"/>
  <c r="F23"/>
  <c r="E23"/>
  <c r="G22" s="1"/>
  <c r="F22"/>
  <c r="E22"/>
  <c r="G21" s="1"/>
  <c r="F21"/>
  <c r="E21"/>
  <c r="G20"/>
  <c r="F20"/>
  <c r="E20"/>
  <c r="G19"/>
  <c r="F19"/>
  <c r="E19"/>
  <c r="G18" s="1"/>
  <c r="F18"/>
  <c r="E18"/>
  <c r="G17" s="1"/>
  <c r="F17"/>
  <c r="E17"/>
  <c r="G16"/>
  <c r="F16"/>
  <c r="E16"/>
  <c r="G15"/>
  <c r="F15"/>
  <c r="E15"/>
  <c r="G14" s="1"/>
  <c r="F14"/>
  <c r="E14"/>
  <c r="G13" s="1"/>
  <c r="F13"/>
  <c r="E13"/>
  <c r="G12"/>
  <c r="F12"/>
  <c r="E12"/>
  <c r="G11"/>
  <c r="F11"/>
  <c r="E11"/>
  <c r="G10" s="1"/>
  <c r="F10"/>
  <c r="E10"/>
  <c r="G9" s="1"/>
  <c r="F9"/>
  <c r="E9"/>
  <c r="G8"/>
  <c r="F8"/>
  <c r="E8"/>
  <c r="G7"/>
  <c r="F7"/>
  <c r="E7"/>
  <c r="G6" s="1"/>
  <c r="F6"/>
  <c r="E6"/>
  <c r="G5" s="1"/>
  <c r="F5"/>
  <c r="E5"/>
  <c r="G4"/>
  <c r="F4"/>
  <c r="E4"/>
  <c r="G3"/>
  <c r="F3"/>
  <c r="E3"/>
  <c r="G2" s="1"/>
  <c r="F2"/>
  <c r="E2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G98" s="1"/>
  <c r="F98"/>
  <c r="E98"/>
  <c r="G97" s="1"/>
  <c r="F97"/>
  <c r="E97"/>
  <c r="G96"/>
  <c r="F96"/>
  <c r="E96"/>
  <c r="G95"/>
  <c r="F95"/>
  <c r="E95"/>
  <c r="G94" s="1"/>
  <c r="F94"/>
  <c r="E94"/>
  <c r="G93" s="1"/>
  <c r="F93"/>
  <c r="E93"/>
  <c r="G92"/>
  <c r="F92"/>
  <c r="E92"/>
  <c r="G91"/>
  <c r="F91"/>
  <c r="E91"/>
  <c r="G90" s="1"/>
  <c r="F90"/>
  <c r="E90"/>
  <c r="G89"/>
  <c r="F89"/>
  <c r="E89"/>
  <c r="G88"/>
  <c r="F88"/>
  <c r="E88"/>
  <c r="G87"/>
  <c r="F87"/>
  <c r="E87"/>
  <c r="G86"/>
  <c r="F86"/>
  <c r="E86"/>
  <c r="G85" s="1"/>
  <c r="F85"/>
  <c r="E85"/>
  <c r="G84"/>
  <c r="F84"/>
  <c r="E84"/>
  <c r="G83"/>
  <c r="F83"/>
  <c r="E83"/>
  <c r="G82" s="1"/>
  <c r="F82"/>
  <c r="E82"/>
  <c r="G81"/>
  <c r="F81"/>
  <c r="E81"/>
  <c r="G80"/>
  <c r="F80"/>
  <c r="E80"/>
  <c r="G79"/>
  <c r="F79"/>
  <c r="E79"/>
  <c r="G78" s="1"/>
  <c r="F78"/>
  <c r="E78"/>
  <c r="G77"/>
  <c r="F77"/>
  <c r="E77"/>
  <c r="G76"/>
  <c r="F76"/>
  <c r="E76"/>
  <c r="G75"/>
  <c r="F75"/>
  <c r="E75"/>
  <c r="G74" s="1"/>
  <c r="F74"/>
  <c r="E74"/>
  <c r="G73"/>
  <c r="F73"/>
  <c r="E73"/>
  <c r="G72"/>
  <c r="F72"/>
  <c r="E72"/>
  <c r="G71"/>
  <c r="F71"/>
  <c r="E71"/>
  <c r="G70" s="1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 s="1"/>
  <c r="F62"/>
  <c r="E62"/>
  <c r="G61" s="1"/>
  <c r="F61"/>
  <c r="E61"/>
  <c r="G60"/>
  <c r="F60"/>
  <c r="E60"/>
  <c r="G59"/>
  <c r="F59"/>
  <c r="E59"/>
  <c r="G58" s="1"/>
  <c r="F58"/>
  <c r="E58"/>
  <c r="G57" s="1"/>
  <c r="F57"/>
  <c r="E57"/>
  <c r="G56"/>
  <c r="F56"/>
  <c r="E56"/>
  <c r="G55"/>
  <c r="F55"/>
  <c r="E55"/>
  <c r="G54" s="1"/>
  <c r="F54"/>
  <c r="E54"/>
  <c r="G53" s="1"/>
  <c r="F53"/>
  <c r="E53"/>
  <c r="G52"/>
  <c r="F52"/>
  <c r="E52"/>
  <c r="G51"/>
  <c r="F51"/>
  <c r="E51"/>
  <c r="G50" s="1"/>
  <c r="F50"/>
  <c r="E50"/>
  <c r="G49" s="1"/>
  <c r="F49"/>
  <c r="E49"/>
  <c r="G48"/>
  <c r="F48"/>
  <c r="E48"/>
  <c r="G47"/>
  <c r="F47"/>
  <c r="E47"/>
  <c r="G46" s="1"/>
  <c r="F46"/>
  <c r="E46"/>
  <c r="G45" s="1"/>
  <c r="F45"/>
  <c r="E45"/>
  <c r="G44"/>
  <c r="F44"/>
  <c r="E44"/>
  <c r="G43"/>
  <c r="F43"/>
  <c r="E43"/>
  <c r="G42" s="1"/>
  <c r="F42"/>
  <c r="E42"/>
  <c r="G41" s="1"/>
  <c r="F41"/>
  <c r="E41"/>
  <c r="G40"/>
  <c r="F40"/>
  <c r="E40"/>
  <c r="G39"/>
  <c r="F39"/>
  <c r="E39"/>
  <c r="G38" s="1"/>
  <c r="F38"/>
  <c r="E38"/>
  <c r="G37" s="1"/>
  <c r="F37"/>
  <c r="E37"/>
  <c r="G36"/>
  <c r="F36"/>
  <c r="E36"/>
  <c r="G35"/>
  <c r="F35"/>
  <c r="E35"/>
  <c r="G34" s="1"/>
  <c r="F34"/>
  <c r="E34"/>
  <c r="G33" s="1"/>
  <c r="F33"/>
  <c r="E33"/>
  <c r="G32"/>
  <c r="F32"/>
  <c r="E32"/>
  <c r="G31"/>
  <c r="F31"/>
  <c r="E31"/>
  <c r="G30" s="1"/>
  <c r="F30"/>
  <c r="E30"/>
  <c r="G29" s="1"/>
  <c r="F29"/>
  <c r="E29"/>
  <c r="G28"/>
  <c r="F28"/>
  <c r="E28"/>
  <c r="G27"/>
  <c r="F27"/>
  <c r="E27"/>
  <c r="G26" s="1"/>
  <c r="F26"/>
  <c r="E26"/>
  <c r="G25" s="1"/>
  <c r="F25"/>
  <c r="E25"/>
  <c r="G24"/>
  <c r="F24"/>
  <c r="E24"/>
  <c r="G23"/>
  <c r="F23"/>
  <c r="E23"/>
  <c r="G22" s="1"/>
  <c r="F22"/>
  <c r="E22"/>
  <c r="G21" s="1"/>
  <c r="F21"/>
  <c r="E21"/>
  <c r="G20"/>
  <c r="F20"/>
  <c r="E20"/>
  <c r="G19"/>
  <c r="F19"/>
  <c r="E19"/>
  <c r="G18" s="1"/>
  <c r="F18"/>
  <c r="E18"/>
  <c r="G17" s="1"/>
  <c r="F17"/>
  <c r="E17"/>
  <c r="G16"/>
  <c r="F16"/>
  <c r="E16"/>
  <c r="G15"/>
  <c r="F15"/>
  <c r="E15"/>
  <c r="G14" s="1"/>
  <c r="F14"/>
  <c r="E14"/>
  <c r="G13" s="1"/>
  <c r="F13"/>
  <c r="E13"/>
  <c r="G12"/>
  <c r="F12"/>
  <c r="E12"/>
  <c r="G11"/>
  <c r="F11"/>
  <c r="E11"/>
  <c r="G10" s="1"/>
  <c r="F10"/>
  <c r="E10"/>
  <c r="G9" s="1"/>
  <c r="F9"/>
  <c r="E9"/>
  <c r="G8"/>
  <c r="F8"/>
  <c r="E8"/>
  <c r="G7"/>
  <c r="F7"/>
  <c r="E7"/>
  <c r="G6" s="1"/>
  <c r="F6"/>
  <c r="E6"/>
  <c r="G5"/>
  <c r="F5"/>
  <c r="E5"/>
  <c r="G4"/>
  <c r="F4"/>
  <c r="E4"/>
  <c r="G3"/>
  <c r="F3"/>
  <c r="E3"/>
  <c r="G2" s="1"/>
  <c r="F2"/>
  <c r="E2"/>
  <c r="F108" i="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 s="1"/>
  <c r="F100"/>
  <c r="E100"/>
  <c r="G99" s="1"/>
  <c r="F99"/>
  <c r="E99"/>
  <c r="G98" s="1"/>
  <c r="F98"/>
  <c r="E98"/>
  <c r="G97"/>
  <c r="F97"/>
  <c r="E97"/>
  <c r="G96"/>
  <c r="F96"/>
  <c r="E96"/>
  <c r="G95"/>
  <c r="F95"/>
  <c r="E95"/>
  <c r="G94" s="1"/>
  <c r="F94"/>
  <c r="E94"/>
  <c r="G93"/>
  <c r="F93"/>
  <c r="E93"/>
  <c r="G92"/>
  <c r="F92"/>
  <c r="E92"/>
  <c r="G91"/>
  <c r="F91"/>
  <c r="E91"/>
  <c r="G90"/>
  <c r="F90"/>
  <c r="E90"/>
  <c r="G89"/>
  <c r="F89"/>
  <c r="E89"/>
  <c r="G88"/>
  <c r="F88"/>
  <c r="E88"/>
  <c r="G87"/>
  <c r="F87"/>
  <c r="E87"/>
  <c r="G86" s="1"/>
  <c r="F86"/>
  <c r="E86"/>
  <c r="G85"/>
  <c r="F85"/>
  <c r="E85"/>
  <c r="G84"/>
  <c r="F84"/>
  <c r="E84"/>
  <c r="G83"/>
  <c r="F83"/>
  <c r="E83"/>
  <c r="G82" s="1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G75"/>
  <c r="F75"/>
  <c r="E75"/>
  <c r="G74" s="1"/>
  <c r="F74"/>
  <c r="E74"/>
  <c r="G73" s="1"/>
  <c r="F73"/>
  <c r="E73"/>
  <c r="G72"/>
  <c r="F72"/>
  <c r="E72"/>
  <c r="G71"/>
  <c r="F71"/>
  <c r="E71"/>
  <c r="G70" s="1"/>
  <c r="F70"/>
  <c r="E70"/>
  <c r="G69"/>
  <c r="F69"/>
  <c r="E69"/>
  <c r="G68"/>
  <c r="F68"/>
  <c r="E68"/>
  <c r="G67"/>
  <c r="F67"/>
  <c r="E67"/>
  <c r="G66" s="1"/>
  <c r="F66"/>
  <c r="E66"/>
  <c r="G65"/>
  <c r="F65"/>
  <c r="E65"/>
  <c r="G64"/>
  <c r="F64"/>
  <c r="E64"/>
  <c r="G63"/>
  <c r="F63"/>
  <c r="E63"/>
  <c r="G62" s="1"/>
  <c r="F62"/>
  <c r="E62"/>
  <c r="G61"/>
  <c r="F61"/>
  <c r="E61"/>
  <c r="G60"/>
  <c r="F60"/>
  <c r="E60"/>
  <c r="G59"/>
  <c r="F59"/>
  <c r="E59"/>
  <c r="G58" s="1"/>
  <c r="F58"/>
  <c r="E58"/>
  <c r="G57" s="1"/>
  <c r="F57"/>
  <c r="E57"/>
  <c r="G56"/>
  <c r="F56"/>
  <c r="E56"/>
  <c r="G55"/>
  <c r="F55"/>
  <c r="E55"/>
  <c r="G54" s="1"/>
  <c r="F54"/>
  <c r="E54"/>
  <c r="G53"/>
  <c r="F53"/>
  <c r="E53"/>
  <c r="G52"/>
  <c r="F52"/>
  <c r="E52"/>
  <c r="G51"/>
  <c r="F51"/>
  <c r="E51"/>
  <c r="G50" s="1"/>
  <c r="F50"/>
  <c r="E50"/>
  <c r="G49"/>
  <c r="F49"/>
  <c r="E49"/>
  <c r="G48"/>
  <c r="F48"/>
  <c r="E48"/>
  <c r="G47"/>
  <c r="F47"/>
  <c r="E47"/>
  <c r="G46" s="1"/>
  <c r="F46"/>
  <c r="E46"/>
  <c r="G45" s="1"/>
  <c r="F45"/>
  <c r="E45"/>
  <c r="G44"/>
  <c r="F44"/>
  <c r="E44"/>
  <c r="G43"/>
  <c r="F43"/>
  <c r="E43"/>
  <c r="G42" s="1"/>
  <c r="F42"/>
  <c r="E42"/>
  <c r="G41" s="1"/>
  <c r="F41"/>
  <c r="E41"/>
  <c r="G40"/>
  <c r="F40"/>
  <c r="E40"/>
  <c r="G39"/>
  <c r="F39"/>
  <c r="E39"/>
  <c r="G38" s="1"/>
  <c r="F38"/>
  <c r="E38"/>
  <c r="G37" s="1"/>
  <c r="F37"/>
  <c r="E37"/>
  <c r="G36"/>
  <c r="F36"/>
  <c r="E36"/>
  <c r="G35"/>
  <c r="F35"/>
  <c r="E35"/>
  <c r="G34" s="1"/>
  <c r="F34"/>
  <c r="E34"/>
  <c r="G33" s="1"/>
  <c r="F33"/>
  <c r="E33"/>
  <c r="G32"/>
  <c r="F32"/>
  <c r="E32"/>
  <c r="G31"/>
  <c r="F31"/>
  <c r="E31"/>
  <c r="G30" s="1"/>
  <c r="F30"/>
  <c r="E30"/>
  <c r="G29" s="1"/>
  <c r="F29"/>
  <c r="E29"/>
  <c r="G28"/>
  <c r="F28"/>
  <c r="E28"/>
  <c r="G27"/>
  <c r="F27"/>
  <c r="E27"/>
  <c r="G26" s="1"/>
  <c r="F26"/>
  <c r="E26"/>
  <c r="G25"/>
  <c r="F25"/>
  <c r="E25"/>
  <c r="G24"/>
  <c r="F24"/>
  <c r="E24"/>
  <c r="G23"/>
  <c r="F23"/>
  <c r="E23"/>
  <c r="G22" s="1"/>
  <c r="F22"/>
  <c r="E22"/>
  <c r="G21"/>
  <c r="F21"/>
  <c r="E21"/>
  <c r="G20"/>
  <c r="F20"/>
  <c r="E20"/>
  <c r="G19"/>
  <c r="F19"/>
  <c r="E19"/>
  <c r="G18" s="1"/>
  <c r="F18"/>
  <c r="E18"/>
  <c r="G17" s="1"/>
  <c r="F17"/>
  <c r="E17"/>
  <c r="G16"/>
  <c r="F16"/>
  <c r="E16"/>
  <c r="G15"/>
  <c r="F15"/>
  <c r="E15"/>
  <c r="G14" s="1"/>
  <c r="F14"/>
  <c r="E14"/>
  <c r="G13"/>
  <c r="F13"/>
  <c r="E13"/>
  <c r="G12"/>
  <c r="F12"/>
  <c r="E12"/>
  <c r="G11"/>
  <c r="F11"/>
  <c r="E11"/>
  <c r="G10" s="1"/>
  <c r="F10"/>
  <c r="E10"/>
  <c r="G9" s="1"/>
  <c r="F9"/>
  <c r="E9"/>
  <c r="G8"/>
  <c r="F8"/>
  <c r="E8"/>
  <c r="G7"/>
  <c r="F7"/>
  <c r="E7"/>
  <c r="G6" s="1"/>
  <c r="F6"/>
  <c r="E6"/>
  <c r="G5" s="1"/>
  <c r="F5"/>
  <c r="E5"/>
  <c r="G4"/>
  <c r="F4"/>
  <c r="E4"/>
  <c r="G3"/>
  <c r="F3"/>
  <c r="E3"/>
  <c r="G2" s="1"/>
  <c r="F2"/>
  <c r="E2"/>
  <c r="I156" i="6"/>
  <c r="H156"/>
  <c r="G156"/>
  <c r="F156"/>
  <c r="E156"/>
  <c r="D156"/>
  <c r="C156"/>
  <c r="B156"/>
  <c r="A156"/>
  <c r="I136"/>
  <c r="H136"/>
  <c r="G136"/>
  <c r="F136"/>
  <c r="E136"/>
  <c r="D136"/>
  <c r="C136"/>
  <c r="B136"/>
  <c r="A136"/>
  <c r="D108" i="4"/>
  <c r="D107"/>
  <c r="D106" s="1"/>
  <c r="D105" s="1"/>
  <c r="D104"/>
  <c r="D103" s="1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58" i="5"/>
  <c r="D157" s="1"/>
  <c r="D156"/>
  <c r="D155" s="1"/>
  <c r="D154"/>
  <c r="D153"/>
  <c r="D152" s="1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<sst xmlns="http://schemas.openxmlformats.org/spreadsheetml/2006/main" count="531" uniqueCount="42">
  <si>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</si>
  <si>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</si>
  <si>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</si>
  <si>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</si>
  <si>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</si>
  <si>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</si>
  <si>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</si>
  <si>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</si>
  <si>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</si>
  <si>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</si>
  <si>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</si>
  <si>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yes</t>
  </si>
  <si>
    <t>no</t>
  </si>
  <si>
    <t>Outlier</t>
  </si>
  <si>
    <t>Q1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</si>
  <si>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</si>
  <si>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</si>
  <si>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</si>
  <si>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</si>
  <si>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</si>
  <si>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</si>
  <si>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</si>
  <si>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</si>
  <si>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</si>
  <si>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</si>
  <si>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</si>
  <si>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</si>
  <si>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</si>
  <si>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</si>
  <si>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</si>
  <si>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</si>
  <si>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</si>
  <si>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</si>
  <si>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</si>
  <si>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Q21</t>
  </si>
  <si>
    <t>normalize</t>
  </si>
  <si>
    <t>diff</t>
  </si>
  <si>
    <t>average</t>
  </si>
  <si>
    <t>max-min norm</t>
  </si>
  <si>
    <t>log(actual)</t>
  </si>
  <si>
    <t>log(pred)</t>
  </si>
  <si>
    <t>trade-update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</si>
</sst>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'input+resp.csv_Q1(outlier)'!$I$1</c:f>
              <c:strCache>
                <c:ptCount val="1"/>
                <c:pt idx="0">
                  <c:v>Q1</c:v>
                </c:pt>
              </c:strCache>
            </c:strRef>
          </c:tx>
          <c:spPr>
            <a:ln w="28575">
              <a:noFill/>
            </a:ln>
          </c:spPr>
          <c:xVal>
            <c:strRef>
              <c:f>'input+resp.csv_Q1(outlier)'!$J$2:$J$155</c:f>
              <c:strCache>
                <c:ptCount val="154"/>
                <c:pt idx="0">
                  <c:v>no</c:v>
                </c:pt>
                <c:pt idx="1">
                  <c:v>no</c:v>
                </c:pt>
                <c:pt idx="2">
                  <c:v>no</c:v>
                </c:pt>
                <c:pt idx="3">
                  <c:v>no</c:v>
                </c:pt>
                <c:pt idx="4">
                  <c:v>no</c:v>
                </c:pt>
                <c:pt idx="5">
                  <c:v>no</c:v>
                </c:pt>
                <c:pt idx="6">
                  <c:v>no</c:v>
                </c:pt>
                <c:pt idx="7">
                  <c:v>no</c:v>
                </c:pt>
                <c:pt idx="8">
                  <c:v>no</c:v>
                </c:pt>
                <c:pt idx="9">
                  <c:v>no</c:v>
                </c:pt>
                <c:pt idx="10">
                  <c:v>no</c:v>
                </c:pt>
                <c:pt idx="11">
                  <c:v>no</c:v>
                </c:pt>
                <c:pt idx="12">
                  <c:v>no</c:v>
                </c:pt>
                <c:pt idx="13">
                  <c:v>no</c:v>
                </c:pt>
                <c:pt idx="14">
                  <c:v>no</c:v>
                </c:pt>
                <c:pt idx="15">
                  <c:v>no</c:v>
                </c:pt>
                <c:pt idx="16">
                  <c:v>no</c:v>
                </c:pt>
                <c:pt idx="17">
                  <c:v>no</c:v>
                </c:pt>
                <c:pt idx="18">
                  <c:v>no</c:v>
                </c:pt>
                <c:pt idx="19">
                  <c:v>no</c:v>
                </c:pt>
                <c:pt idx="20">
                  <c:v>no</c:v>
                </c:pt>
                <c:pt idx="21">
                  <c:v>no</c:v>
                </c:pt>
                <c:pt idx="22">
                  <c:v>no</c:v>
                </c:pt>
                <c:pt idx="23">
                  <c:v>no</c:v>
                </c:pt>
                <c:pt idx="24">
                  <c:v>no</c:v>
                </c:pt>
                <c:pt idx="25">
                  <c:v>no</c:v>
                </c:pt>
                <c:pt idx="26">
                  <c:v>no</c:v>
                </c:pt>
                <c:pt idx="27">
                  <c:v>no</c:v>
                </c:pt>
                <c:pt idx="28">
                  <c:v>no</c:v>
                </c:pt>
                <c:pt idx="29">
                  <c:v>no</c:v>
                </c:pt>
                <c:pt idx="30">
                  <c:v>no</c:v>
                </c:pt>
                <c:pt idx="31">
                  <c:v>no</c:v>
                </c:pt>
                <c:pt idx="32">
                  <c:v>no</c:v>
                </c:pt>
                <c:pt idx="33">
                  <c:v>no</c:v>
                </c:pt>
                <c:pt idx="34">
                  <c:v>no</c:v>
                </c:pt>
                <c:pt idx="35">
                  <c:v>no</c:v>
                </c:pt>
                <c:pt idx="36">
                  <c:v>no</c:v>
                </c:pt>
                <c:pt idx="37">
                  <c:v>no</c:v>
                </c:pt>
                <c:pt idx="38">
                  <c:v>no</c:v>
                </c:pt>
                <c:pt idx="39">
                  <c:v>no</c:v>
                </c:pt>
                <c:pt idx="40">
                  <c:v>no</c:v>
                </c:pt>
                <c:pt idx="41">
                  <c:v>no</c:v>
                </c:pt>
                <c:pt idx="42">
                  <c:v>no</c:v>
                </c:pt>
                <c:pt idx="43">
                  <c:v>no</c:v>
                </c:pt>
                <c:pt idx="44">
                  <c:v>no</c:v>
                </c:pt>
                <c:pt idx="45">
                  <c:v>no</c:v>
                </c:pt>
                <c:pt idx="46">
                  <c:v>no</c:v>
                </c:pt>
                <c:pt idx="47">
                  <c:v>no</c:v>
                </c:pt>
                <c:pt idx="48">
                  <c:v>no</c:v>
                </c:pt>
                <c:pt idx="49">
                  <c:v>no</c:v>
                </c:pt>
                <c:pt idx="50">
                  <c:v>no</c:v>
                </c:pt>
                <c:pt idx="51">
                  <c:v>no</c:v>
                </c:pt>
                <c:pt idx="52">
                  <c:v>no</c:v>
                </c:pt>
                <c:pt idx="53">
                  <c:v>no</c:v>
                </c:pt>
                <c:pt idx="54">
                  <c:v>no</c:v>
                </c:pt>
                <c:pt idx="55">
                  <c:v>no</c:v>
                </c:pt>
                <c:pt idx="56">
                  <c:v>no</c:v>
                </c:pt>
                <c:pt idx="57">
                  <c:v>no</c:v>
                </c:pt>
                <c:pt idx="58">
                  <c:v>no</c:v>
                </c:pt>
                <c:pt idx="59">
                  <c:v>no</c:v>
                </c:pt>
                <c:pt idx="60">
                  <c:v>no</c:v>
                </c:pt>
                <c:pt idx="61">
                  <c:v>no</c:v>
                </c:pt>
                <c:pt idx="62">
                  <c:v>no</c:v>
                </c:pt>
                <c:pt idx="63">
                  <c:v>no</c:v>
                </c:pt>
                <c:pt idx="64">
                  <c:v>no</c:v>
                </c:pt>
                <c:pt idx="65">
                  <c:v>no</c:v>
                </c:pt>
                <c:pt idx="66">
                  <c:v>no</c:v>
                </c:pt>
                <c:pt idx="67">
                  <c:v>no</c:v>
                </c:pt>
                <c:pt idx="68">
                  <c:v>no</c:v>
                </c:pt>
                <c:pt idx="69">
                  <c:v>no</c:v>
                </c:pt>
                <c:pt idx="70">
                  <c:v>no</c:v>
                </c:pt>
                <c:pt idx="71">
                  <c:v>no</c:v>
                </c:pt>
                <c:pt idx="72">
                  <c:v>no</c:v>
                </c:pt>
                <c:pt idx="73">
                  <c:v>no</c:v>
                </c:pt>
                <c:pt idx="74">
                  <c:v>no</c:v>
                </c:pt>
                <c:pt idx="75">
                  <c:v>no</c:v>
                </c:pt>
                <c:pt idx="76">
                  <c:v>no</c:v>
                </c:pt>
                <c:pt idx="77">
                  <c:v>no</c:v>
                </c:pt>
                <c:pt idx="78">
                  <c:v>no</c:v>
                </c:pt>
                <c:pt idx="79">
                  <c:v>no</c:v>
                </c:pt>
                <c:pt idx="80">
                  <c:v>no</c:v>
                </c:pt>
                <c:pt idx="81">
                  <c:v>no</c:v>
                </c:pt>
                <c:pt idx="82">
                  <c:v>no</c:v>
                </c:pt>
                <c:pt idx="83">
                  <c:v>no</c:v>
                </c:pt>
                <c:pt idx="84">
                  <c:v>no</c:v>
                </c:pt>
                <c:pt idx="85">
                  <c:v>no</c:v>
                </c:pt>
                <c:pt idx="86">
                  <c:v>no</c:v>
                </c:pt>
                <c:pt idx="87">
                  <c:v>no</c:v>
                </c:pt>
                <c:pt idx="88">
                  <c:v>no</c:v>
                </c:pt>
                <c:pt idx="89">
                  <c:v>no</c:v>
                </c:pt>
                <c:pt idx="90">
                  <c:v>no</c:v>
                </c:pt>
                <c:pt idx="91">
                  <c:v>no</c:v>
                </c:pt>
                <c:pt idx="92">
                  <c:v>no</c:v>
                </c:pt>
                <c:pt idx="93">
                  <c:v>no</c:v>
                </c:pt>
                <c:pt idx="94">
                  <c:v>no</c:v>
                </c:pt>
                <c:pt idx="95">
                  <c:v>no</c:v>
                </c:pt>
                <c:pt idx="96">
                  <c:v>no</c:v>
                </c:pt>
                <c:pt idx="97">
                  <c:v>no</c:v>
                </c:pt>
                <c:pt idx="98">
                  <c:v>no</c:v>
                </c:pt>
                <c:pt idx="99">
                  <c:v>no</c:v>
                </c:pt>
                <c:pt idx="100">
                  <c:v>no</c:v>
                </c:pt>
                <c:pt idx="101">
                  <c:v>no</c:v>
                </c:pt>
                <c:pt idx="102">
                  <c:v>no</c:v>
                </c:pt>
                <c:pt idx="103">
                  <c:v>no</c:v>
                </c:pt>
                <c:pt idx="104">
                  <c:v>no</c:v>
                </c:pt>
                <c:pt idx="105">
                  <c:v>no</c:v>
                </c:pt>
                <c:pt idx="106">
                  <c:v>no</c:v>
                </c:pt>
                <c:pt idx="107">
                  <c:v>no</c:v>
                </c:pt>
                <c:pt idx="108">
                  <c:v>no</c:v>
                </c:pt>
                <c:pt idx="109">
                  <c:v>no</c:v>
                </c:pt>
                <c:pt idx="110">
                  <c:v>no</c:v>
                </c:pt>
                <c:pt idx="111">
                  <c:v>no</c:v>
                </c:pt>
                <c:pt idx="112">
                  <c:v>no</c:v>
                </c:pt>
                <c:pt idx="113">
                  <c:v>no</c:v>
                </c:pt>
                <c:pt idx="114">
                  <c:v>no</c:v>
                </c:pt>
                <c:pt idx="115">
                  <c:v>no</c:v>
                </c:pt>
                <c:pt idx="116">
                  <c:v>no</c:v>
                </c:pt>
                <c:pt idx="117">
                  <c:v>no</c:v>
                </c:pt>
                <c:pt idx="118">
                  <c:v>no</c:v>
                </c:pt>
                <c:pt idx="119">
                  <c:v>no</c:v>
                </c:pt>
                <c:pt idx="120">
                  <c:v>no</c:v>
                </c:pt>
                <c:pt idx="121">
                  <c:v>no</c:v>
                </c:pt>
                <c:pt idx="122">
                  <c:v>no</c:v>
                </c:pt>
                <c:pt idx="123">
                  <c:v>no</c:v>
                </c:pt>
                <c:pt idx="124">
                  <c:v>no</c:v>
                </c:pt>
                <c:pt idx="125">
                  <c:v>no</c:v>
                </c:pt>
                <c:pt idx="126">
                  <c:v>no</c:v>
                </c:pt>
                <c:pt idx="127">
                  <c:v>no</c:v>
                </c:pt>
                <c:pt idx="128">
                  <c:v>no</c:v>
                </c:pt>
                <c:pt idx="129">
                  <c:v>no</c:v>
                </c:pt>
                <c:pt idx="130">
                  <c:v>no</c:v>
                </c:pt>
                <c:pt idx="131">
                  <c:v>no</c:v>
                </c:pt>
                <c:pt idx="132">
                  <c:v>no</c:v>
                </c:pt>
                <c:pt idx="133">
                  <c:v>no</c:v>
                </c:pt>
                <c:pt idx="134">
                  <c:v>average</c:v>
                </c:pt>
                <c:pt idx="136">
                  <c:v>yes</c:v>
                </c:pt>
                <c:pt idx="137">
                  <c:v>yes</c:v>
                </c:pt>
                <c:pt idx="138">
                  <c:v>yes</c:v>
                </c:pt>
                <c:pt idx="139">
                  <c:v>yes</c:v>
                </c:pt>
                <c:pt idx="140">
                  <c:v>yes</c:v>
                </c:pt>
                <c:pt idx="141">
                  <c:v>yes</c:v>
                </c:pt>
                <c:pt idx="142">
                  <c:v>yes</c:v>
                </c:pt>
                <c:pt idx="143">
                  <c:v>yes</c:v>
                </c:pt>
                <c:pt idx="144">
                  <c:v>yes</c:v>
                </c:pt>
                <c:pt idx="145">
                  <c:v>yes</c:v>
                </c:pt>
                <c:pt idx="146">
                  <c:v>yes</c:v>
                </c:pt>
                <c:pt idx="147">
                  <c:v>yes</c:v>
                </c:pt>
                <c:pt idx="148">
                  <c:v>yes</c:v>
                </c:pt>
                <c:pt idx="151">
                  <c:v>yes</c:v>
                </c:pt>
                <c:pt idx="152">
                  <c:v>yes</c:v>
                </c:pt>
                <c:pt idx="153">
                  <c:v>yes</c:v>
                </c:pt>
              </c:strCache>
            </c:strRef>
          </c:xVal>
          <c:yVal>
            <c:numRef>
              <c:f>'input+resp.csv_Q1(outlier)'!$I$2:$I$155</c:f>
              <c:numCache>
                <c:formatCode>General</c:formatCode>
                <c:ptCount val="154"/>
                <c:pt idx="0">
                  <c:v>50.253999999999998</c:v>
                </c:pt>
                <c:pt idx="1">
                  <c:v>27.795999999999999</c:v>
                </c:pt>
                <c:pt idx="2">
                  <c:v>29.379000000000001</c:v>
                </c:pt>
                <c:pt idx="3">
                  <c:v>50.08</c:v>
                </c:pt>
                <c:pt idx="4">
                  <c:v>45.09</c:v>
                </c:pt>
                <c:pt idx="5">
                  <c:v>19.241</c:v>
                </c:pt>
                <c:pt idx="6">
                  <c:v>33.878</c:v>
                </c:pt>
                <c:pt idx="7">
                  <c:v>42.271000000000001</c:v>
                </c:pt>
                <c:pt idx="8">
                  <c:v>46.198</c:v>
                </c:pt>
                <c:pt idx="9">
                  <c:v>36.470999999999997</c:v>
                </c:pt>
                <c:pt idx="10">
                  <c:v>48.692</c:v>
                </c:pt>
                <c:pt idx="11">
                  <c:v>35.076999999999998</c:v>
                </c:pt>
                <c:pt idx="12">
                  <c:v>41.747</c:v>
                </c:pt>
                <c:pt idx="13">
                  <c:v>43.332000000000001</c:v>
                </c:pt>
                <c:pt idx="14">
                  <c:v>43.271000000000001</c:v>
                </c:pt>
                <c:pt idx="15">
                  <c:v>39.125999999999998</c:v>
                </c:pt>
                <c:pt idx="16">
                  <c:v>34.158999999999999</c:v>
                </c:pt>
                <c:pt idx="17">
                  <c:v>28.047999999999998</c:v>
                </c:pt>
                <c:pt idx="18">
                  <c:v>42.469000000000001</c:v>
                </c:pt>
                <c:pt idx="19">
                  <c:v>32.131</c:v>
                </c:pt>
                <c:pt idx="20">
                  <c:v>35.145000000000003</c:v>
                </c:pt>
                <c:pt idx="21">
                  <c:v>38.204999999999998</c:v>
                </c:pt>
                <c:pt idx="22">
                  <c:v>36.305</c:v>
                </c:pt>
                <c:pt idx="23">
                  <c:v>29.402999999999999</c:v>
                </c:pt>
                <c:pt idx="24">
                  <c:v>26.678999999999998</c:v>
                </c:pt>
                <c:pt idx="25">
                  <c:v>35.225999999999999</c:v>
                </c:pt>
                <c:pt idx="26">
                  <c:v>33.762999999999998</c:v>
                </c:pt>
                <c:pt idx="27">
                  <c:v>33.219000000000001</c:v>
                </c:pt>
                <c:pt idx="28">
                  <c:v>21.728000000000002</c:v>
                </c:pt>
                <c:pt idx="29">
                  <c:v>35.74</c:v>
                </c:pt>
                <c:pt idx="30">
                  <c:v>23.474</c:v>
                </c:pt>
                <c:pt idx="31">
                  <c:v>38.350999999999999</c:v>
                </c:pt>
                <c:pt idx="32">
                  <c:v>40.066000000000003</c:v>
                </c:pt>
                <c:pt idx="33">
                  <c:v>47.026000000000003</c:v>
                </c:pt>
                <c:pt idx="34">
                  <c:v>30.17</c:v>
                </c:pt>
                <c:pt idx="35">
                  <c:v>26.18</c:v>
                </c:pt>
                <c:pt idx="36">
                  <c:v>50.936999999999998</c:v>
                </c:pt>
                <c:pt idx="37">
                  <c:v>50.302999999999997</c:v>
                </c:pt>
                <c:pt idx="38">
                  <c:v>32.375999999999998</c:v>
                </c:pt>
                <c:pt idx="39">
                  <c:v>29.28</c:v>
                </c:pt>
                <c:pt idx="40">
                  <c:v>26.077000000000002</c:v>
                </c:pt>
                <c:pt idx="41">
                  <c:v>35.386000000000003</c:v>
                </c:pt>
                <c:pt idx="42">
                  <c:v>47.951000000000001</c:v>
                </c:pt>
                <c:pt idx="43">
                  <c:v>29.396999999999998</c:v>
                </c:pt>
                <c:pt idx="44">
                  <c:v>27.404</c:v>
                </c:pt>
                <c:pt idx="45">
                  <c:v>46.293999999999997</c:v>
                </c:pt>
                <c:pt idx="46">
                  <c:v>35.670999999999999</c:v>
                </c:pt>
                <c:pt idx="47">
                  <c:v>28.154</c:v>
                </c:pt>
                <c:pt idx="48">
                  <c:v>47.38</c:v>
                </c:pt>
                <c:pt idx="49">
                  <c:v>39.954999999999998</c:v>
                </c:pt>
                <c:pt idx="50">
                  <c:v>32.335999999999999</c:v>
                </c:pt>
                <c:pt idx="51">
                  <c:v>28.664999999999999</c:v>
                </c:pt>
                <c:pt idx="52">
                  <c:v>13.763999999999999</c:v>
                </c:pt>
                <c:pt idx="53">
                  <c:v>27.010999999999999</c:v>
                </c:pt>
                <c:pt idx="54">
                  <c:v>35.256</c:v>
                </c:pt>
                <c:pt idx="55">
                  <c:v>26.698</c:v>
                </c:pt>
                <c:pt idx="56">
                  <c:v>21.838000000000001</c:v>
                </c:pt>
                <c:pt idx="57">
                  <c:v>29.617000000000001</c:v>
                </c:pt>
                <c:pt idx="58">
                  <c:v>37.237000000000002</c:v>
                </c:pt>
                <c:pt idx="59">
                  <c:v>27.661000000000001</c:v>
                </c:pt>
                <c:pt idx="60">
                  <c:v>32.284999999999997</c:v>
                </c:pt>
                <c:pt idx="61">
                  <c:v>36.119</c:v>
                </c:pt>
                <c:pt idx="62">
                  <c:v>19.25</c:v>
                </c:pt>
                <c:pt idx="63">
                  <c:v>31.593</c:v>
                </c:pt>
                <c:pt idx="64">
                  <c:v>26.266999999999999</c:v>
                </c:pt>
                <c:pt idx="65">
                  <c:v>23.157</c:v>
                </c:pt>
                <c:pt idx="66">
                  <c:v>25.838999999999999</c:v>
                </c:pt>
                <c:pt idx="67">
                  <c:v>36.703000000000003</c:v>
                </c:pt>
                <c:pt idx="68">
                  <c:v>26.122</c:v>
                </c:pt>
                <c:pt idx="69">
                  <c:v>28.861999999999998</c:v>
                </c:pt>
                <c:pt idx="70">
                  <c:v>41.593000000000004</c:v>
                </c:pt>
                <c:pt idx="71">
                  <c:v>52.238</c:v>
                </c:pt>
                <c:pt idx="72">
                  <c:v>12.981999999999999</c:v>
                </c:pt>
                <c:pt idx="73">
                  <c:v>19.015000000000001</c:v>
                </c:pt>
                <c:pt idx="74">
                  <c:v>30.158999999999999</c:v>
                </c:pt>
                <c:pt idx="75">
                  <c:v>34.258000000000003</c:v>
                </c:pt>
                <c:pt idx="76">
                  <c:v>45.79</c:v>
                </c:pt>
                <c:pt idx="77">
                  <c:v>27.346</c:v>
                </c:pt>
                <c:pt idx="78">
                  <c:v>34.122</c:v>
                </c:pt>
                <c:pt idx="79">
                  <c:v>52.302999999999997</c:v>
                </c:pt>
                <c:pt idx="80">
                  <c:v>27.068999999999999</c:v>
                </c:pt>
                <c:pt idx="81">
                  <c:v>30.273</c:v>
                </c:pt>
                <c:pt idx="82">
                  <c:v>43.463000000000001</c:v>
                </c:pt>
                <c:pt idx="83">
                  <c:v>38.496000000000002</c:v>
                </c:pt>
                <c:pt idx="84">
                  <c:v>30.866</c:v>
                </c:pt>
                <c:pt idx="85">
                  <c:v>39.508000000000003</c:v>
                </c:pt>
                <c:pt idx="86">
                  <c:v>38.113999999999997</c:v>
                </c:pt>
                <c:pt idx="87">
                  <c:v>34.372</c:v>
                </c:pt>
                <c:pt idx="88">
                  <c:v>50.149000000000001</c:v>
                </c:pt>
                <c:pt idx="89">
                  <c:v>25.405999999999999</c:v>
                </c:pt>
                <c:pt idx="90">
                  <c:v>27.812999999999999</c:v>
                </c:pt>
                <c:pt idx="91">
                  <c:v>28.097999999999999</c:v>
                </c:pt>
                <c:pt idx="92">
                  <c:v>39.901000000000003</c:v>
                </c:pt>
                <c:pt idx="93">
                  <c:v>38.908000000000001</c:v>
                </c:pt>
                <c:pt idx="94">
                  <c:v>31.936</c:v>
                </c:pt>
                <c:pt idx="95">
                  <c:v>27.431999999999999</c:v>
                </c:pt>
                <c:pt idx="96">
                  <c:v>31.234000000000002</c:v>
                </c:pt>
                <c:pt idx="97">
                  <c:v>26.655000000000001</c:v>
                </c:pt>
                <c:pt idx="98">
                  <c:v>30.596</c:v>
                </c:pt>
                <c:pt idx="99">
                  <c:v>57.805999999999997</c:v>
                </c:pt>
                <c:pt idx="100">
                  <c:v>38.286999999999999</c:v>
                </c:pt>
                <c:pt idx="101">
                  <c:v>25.341000000000001</c:v>
                </c:pt>
                <c:pt idx="102">
                  <c:v>27.652000000000001</c:v>
                </c:pt>
                <c:pt idx="103">
                  <c:v>26.311</c:v>
                </c:pt>
                <c:pt idx="104">
                  <c:v>39.468000000000004</c:v>
                </c:pt>
                <c:pt idx="105">
                  <c:v>27.722000000000001</c:v>
                </c:pt>
                <c:pt idx="106">
                  <c:v>33.122999999999998</c:v>
                </c:pt>
                <c:pt idx="107">
                  <c:v>44.234000000000002</c:v>
                </c:pt>
                <c:pt idx="108">
                  <c:v>30.617000000000001</c:v>
                </c:pt>
                <c:pt idx="109">
                  <c:v>30.361000000000001</c:v>
                </c:pt>
                <c:pt idx="110">
                  <c:v>36.149000000000001</c:v>
                </c:pt>
                <c:pt idx="111">
                  <c:v>22.163</c:v>
                </c:pt>
                <c:pt idx="112">
                  <c:v>28.916</c:v>
                </c:pt>
                <c:pt idx="113">
                  <c:v>28.437000000000001</c:v>
                </c:pt>
                <c:pt idx="114">
                  <c:v>25.695</c:v>
                </c:pt>
                <c:pt idx="115">
                  <c:v>25.209</c:v>
                </c:pt>
                <c:pt idx="116">
                  <c:v>33.606999999999999</c:v>
                </c:pt>
                <c:pt idx="117">
                  <c:v>40.768999999999998</c:v>
                </c:pt>
                <c:pt idx="118">
                  <c:v>24.501000000000001</c:v>
                </c:pt>
                <c:pt idx="119">
                  <c:v>37.604999999999997</c:v>
                </c:pt>
                <c:pt idx="120">
                  <c:v>48.695999999999998</c:v>
                </c:pt>
                <c:pt idx="121">
                  <c:v>31.873000000000001</c:v>
                </c:pt>
                <c:pt idx="122">
                  <c:v>38.841000000000001</c:v>
                </c:pt>
                <c:pt idx="123">
                  <c:v>28.815999999999999</c:v>
                </c:pt>
                <c:pt idx="124">
                  <c:v>30.106999999999999</c:v>
                </c:pt>
                <c:pt idx="125">
                  <c:v>27.352</c:v>
                </c:pt>
                <c:pt idx="126">
                  <c:v>44.432000000000002</c:v>
                </c:pt>
                <c:pt idx="127">
                  <c:v>49.805</c:v>
                </c:pt>
                <c:pt idx="128">
                  <c:v>19.388000000000002</c:v>
                </c:pt>
                <c:pt idx="129">
                  <c:v>31.731999999999999</c:v>
                </c:pt>
                <c:pt idx="130">
                  <c:v>24.238</c:v>
                </c:pt>
                <c:pt idx="131">
                  <c:v>35.5</c:v>
                </c:pt>
                <c:pt idx="132">
                  <c:v>39.954000000000001</c:v>
                </c:pt>
                <c:pt idx="133">
                  <c:v>25.829000000000001</c:v>
                </c:pt>
                <c:pt idx="134">
                  <c:v>33.90198507462685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51">
                  <c:v>57.838999999999999</c:v>
                </c:pt>
                <c:pt idx="152">
                  <c:v>66.516000000000005</c:v>
                </c:pt>
                <c:pt idx="153">
                  <c:v>67.671000000000006</c:v>
                </c:pt>
              </c:numCache>
            </c:numRef>
          </c:yVal>
        </c:ser>
        <c:axId val="173436928"/>
        <c:axId val="173438848"/>
      </c:scatterChart>
      <c:valAx>
        <c:axId val="173436928"/>
        <c:scaling>
          <c:orientation val="minMax"/>
        </c:scaling>
        <c:axPos val="b"/>
        <c:tickLblPos val="nextTo"/>
        <c:crossAx val="173438848"/>
        <c:crosses val="autoZero"/>
        <c:crossBetween val="midCat"/>
      </c:valAx>
      <c:valAx>
        <c:axId val="173438848"/>
        <c:scaling>
          <c:orientation val="minMax"/>
        </c:scaling>
        <c:axPos val="l"/>
        <c:majorGridlines/>
        <c:numFmt formatCode="General" sourceLinked="1"/>
        <c:tickLblPos val="nextTo"/>
        <c:crossAx val="1734369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'new-order'!$H$4:$H$35</c:f>
              <c:numCache>
                <c:formatCode>General</c:formatCode>
                <c:ptCount val="32"/>
                <c:pt idx="0">
                  <c:v>0.6453240015622933</c:v>
                </c:pt>
                <c:pt idx="1">
                  <c:v>0.65953590715421639</c:v>
                </c:pt>
                <c:pt idx="2">
                  <c:v>0.33745926129065612</c:v>
                </c:pt>
                <c:pt idx="3">
                  <c:v>0.80584054881467271</c:v>
                </c:pt>
                <c:pt idx="4">
                  <c:v>0.85961857877218051</c:v>
                </c:pt>
                <c:pt idx="5">
                  <c:v>0.55071742346928265</c:v>
                </c:pt>
                <c:pt idx="6">
                  <c:v>0.68268647824976814</c:v>
                </c:pt>
                <c:pt idx="7">
                  <c:v>0.47479881880063118</c:v>
                </c:pt>
                <c:pt idx="8">
                  <c:v>0.62654565902712933</c:v>
                </c:pt>
                <c:pt idx="9">
                  <c:v>0.59117595031179138</c:v>
                </c:pt>
                <c:pt idx="10">
                  <c:v>0.73822544814250501</c:v>
                </c:pt>
                <c:pt idx="11">
                  <c:v>0.44498111208794466</c:v>
                </c:pt>
                <c:pt idx="12">
                  <c:v>0.61721009455743381</c:v>
                </c:pt>
                <c:pt idx="13">
                  <c:v>0.64991871873541918</c:v>
                </c:pt>
                <c:pt idx="14">
                  <c:v>0.69775227416775465</c:v>
                </c:pt>
                <c:pt idx="15">
                  <c:v>0.48742121135947442</c:v>
                </c:pt>
                <c:pt idx="16">
                  <c:v>0.59604700754543904</c:v>
                </c:pt>
                <c:pt idx="17">
                  <c:v>0.67559505638674633</c:v>
                </c:pt>
                <c:pt idx="18">
                  <c:v>0.6419695977020593</c:v>
                </c:pt>
                <c:pt idx="19">
                  <c:v>0.36604920980023542</c:v>
                </c:pt>
                <c:pt idx="20">
                  <c:v>0.54851225634103551</c:v>
                </c:pt>
                <c:pt idx="21">
                  <c:v>0.6599162000698503</c:v>
                </c:pt>
                <c:pt idx="22">
                  <c:v>0.45270622651102893</c:v>
                </c:pt>
                <c:pt idx="23">
                  <c:v>0.72656421616224465</c:v>
                </c:pt>
                <c:pt idx="24">
                  <c:v>0.54863505981475158</c:v>
                </c:pt>
                <c:pt idx="25">
                  <c:v>0.59966477878841684</c:v>
                </c:pt>
                <c:pt idx="26">
                  <c:v>0.58251788360406243</c:v>
                </c:pt>
                <c:pt idx="27">
                  <c:v>0.50974001557038229</c:v>
                </c:pt>
                <c:pt idx="28">
                  <c:v>0.31238894937059186</c:v>
                </c:pt>
                <c:pt idx="29">
                  <c:v>0.47798897625088932</c:v>
                </c:pt>
                <c:pt idx="30">
                  <c:v>0.32201243858240047</c:v>
                </c:pt>
                <c:pt idx="31">
                  <c:v>0.38435341413750623</c:v>
                </c:pt>
              </c:numCache>
            </c:numRef>
          </c:xVal>
          <c:yVal>
            <c:numRef>
              <c:f>'new-order'!$H$4:$H$35</c:f>
              <c:numCache>
                <c:formatCode>General</c:formatCode>
                <c:ptCount val="32"/>
                <c:pt idx="0">
                  <c:v>0.6453240015622933</c:v>
                </c:pt>
                <c:pt idx="1">
                  <c:v>0.65953590715421639</c:v>
                </c:pt>
                <c:pt idx="2">
                  <c:v>0.33745926129065612</c:v>
                </c:pt>
                <c:pt idx="3">
                  <c:v>0.80584054881467271</c:v>
                </c:pt>
                <c:pt idx="4">
                  <c:v>0.85961857877218051</c:v>
                </c:pt>
                <c:pt idx="5">
                  <c:v>0.55071742346928265</c:v>
                </c:pt>
                <c:pt idx="6">
                  <c:v>0.68268647824976814</c:v>
                </c:pt>
                <c:pt idx="7">
                  <c:v>0.47479881880063118</c:v>
                </c:pt>
                <c:pt idx="8">
                  <c:v>0.62654565902712933</c:v>
                </c:pt>
                <c:pt idx="9">
                  <c:v>0.59117595031179138</c:v>
                </c:pt>
                <c:pt idx="10">
                  <c:v>0.73822544814250501</c:v>
                </c:pt>
                <c:pt idx="11">
                  <c:v>0.44498111208794466</c:v>
                </c:pt>
                <c:pt idx="12">
                  <c:v>0.61721009455743381</c:v>
                </c:pt>
                <c:pt idx="13">
                  <c:v>0.64991871873541918</c:v>
                </c:pt>
                <c:pt idx="14">
                  <c:v>0.69775227416775465</c:v>
                </c:pt>
                <c:pt idx="15">
                  <c:v>0.48742121135947442</c:v>
                </c:pt>
                <c:pt idx="16">
                  <c:v>0.59604700754543904</c:v>
                </c:pt>
                <c:pt idx="17">
                  <c:v>0.67559505638674633</c:v>
                </c:pt>
                <c:pt idx="18">
                  <c:v>0.6419695977020593</c:v>
                </c:pt>
                <c:pt idx="19">
                  <c:v>0.36604920980023542</c:v>
                </c:pt>
                <c:pt idx="20">
                  <c:v>0.54851225634103551</c:v>
                </c:pt>
                <c:pt idx="21">
                  <c:v>0.6599162000698503</c:v>
                </c:pt>
                <c:pt idx="22">
                  <c:v>0.45270622651102893</c:v>
                </c:pt>
                <c:pt idx="23">
                  <c:v>0.72656421616224465</c:v>
                </c:pt>
                <c:pt idx="24">
                  <c:v>0.54863505981475158</c:v>
                </c:pt>
                <c:pt idx="25">
                  <c:v>0.59966477878841684</c:v>
                </c:pt>
                <c:pt idx="26">
                  <c:v>0.58251788360406243</c:v>
                </c:pt>
                <c:pt idx="27">
                  <c:v>0.50974001557038229</c:v>
                </c:pt>
                <c:pt idx="28">
                  <c:v>0.31238894937059186</c:v>
                </c:pt>
                <c:pt idx="29">
                  <c:v>0.47798897625088932</c:v>
                </c:pt>
                <c:pt idx="30">
                  <c:v>0.32201243858240047</c:v>
                </c:pt>
                <c:pt idx="31">
                  <c:v>0.38435341413750623</c:v>
                </c:pt>
              </c:numCache>
            </c:numRef>
          </c:yVal>
          <c:smooth val="1"/>
        </c:ser>
        <c:axId val="206465280"/>
        <c:axId val="20648755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'new-order'!$H$4:$H$35</c:f>
              <c:numCache>
                <c:formatCode>General</c:formatCode>
                <c:ptCount val="32"/>
                <c:pt idx="0">
                  <c:v>0.6453240015622933</c:v>
                </c:pt>
                <c:pt idx="1">
                  <c:v>0.65953590715421639</c:v>
                </c:pt>
                <c:pt idx="2">
                  <c:v>0.33745926129065612</c:v>
                </c:pt>
                <c:pt idx="3">
                  <c:v>0.80584054881467271</c:v>
                </c:pt>
                <c:pt idx="4">
                  <c:v>0.85961857877218051</c:v>
                </c:pt>
                <c:pt idx="5">
                  <c:v>0.55071742346928265</c:v>
                </c:pt>
                <c:pt idx="6">
                  <c:v>0.68268647824976814</c:v>
                </c:pt>
                <c:pt idx="7">
                  <c:v>0.47479881880063118</c:v>
                </c:pt>
                <c:pt idx="8">
                  <c:v>0.62654565902712933</c:v>
                </c:pt>
                <c:pt idx="9">
                  <c:v>0.59117595031179138</c:v>
                </c:pt>
                <c:pt idx="10">
                  <c:v>0.73822544814250501</c:v>
                </c:pt>
                <c:pt idx="11">
                  <c:v>0.44498111208794466</c:v>
                </c:pt>
                <c:pt idx="12">
                  <c:v>0.61721009455743381</c:v>
                </c:pt>
                <c:pt idx="13">
                  <c:v>0.64991871873541918</c:v>
                </c:pt>
                <c:pt idx="14">
                  <c:v>0.69775227416775465</c:v>
                </c:pt>
                <c:pt idx="15">
                  <c:v>0.48742121135947442</c:v>
                </c:pt>
                <c:pt idx="16">
                  <c:v>0.59604700754543904</c:v>
                </c:pt>
                <c:pt idx="17">
                  <c:v>0.67559505638674633</c:v>
                </c:pt>
                <c:pt idx="18">
                  <c:v>0.6419695977020593</c:v>
                </c:pt>
                <c:pt idx="19">
                  <c:v>0.36604920980023542</c:v>
                </c:pt>
                <c:pt idx="20">
                  <c:v>0.54851225634103551</c:v>
                </c:pt>
                <c:pt idx="21">
                  <c:v>0.6599162000698503</c:v>
                </c:pt>
                <c:pt idx="22">
                  <c:v>0.45270622651102893</c:v>
                </c:pt>
                <c:pt idx="23">
                  <c:v>0.72656421616224465</c:v>
                </c:pt>
                <c:pt idx="24">
                  <c:v>0.54863505981475158</c:v>
                </c:pt>
                <c:pt idx="25">
                  <c:v>0.59966477878841684</c:v>
                </c:pt>
                <c:pt idx="26">
                  <c:v>0.58251788360406243</c:v>
                </c:pt>
                <c:pt idx="27">
                  <c:v>0.50974001557038229</c:v>
                </c:pt>
                <c:pt idx="28">
                  <c:v>0.31238894937059186</c:v>
                </c:pt>
                <c:pt idx="29">
                  <c:v>0.47798897625088932</c:v>
                </c:pt>
                <c:pt idx="30">
                  <c:v>0.32201243858240047</c:v>
                </c:pt>
                <c:pt idx="31">
                  <c:v>0.38435341413750623</c:v>
                </c:pt>
              </c:numCache>
            </c:numRef>
          </c:xVal>
          <c:yVal>
            <c:numRef>
              <c:f>'new-order'!$I$4:$I$35</c:f>
              <c:numCache>
                <c:formatCode>General</c:formatCode>
                <c:ptCount val="32"/>
                <c:pt idx="0">
                  <c:v>-3</c:v>
                </c:pt>
                <c:pt idx="1">
                  <c:v>-2.5228787452803374</c:v>
                </c:pt>
                <c:pt idx="2">
                  <c:v>-2.6989700043360187</c:v>
                </c:pt>
                <c:pt idx="3">
                  <c:v>-2.1549019599857431</c:v>
                </c:pt>
                <c:pt idx="4">
                  <c:v>-1.744727494896694</c:v>
                </c:pt>
                <c:pt idx="5">
                  <c:v>-2</c:v>
                </c:pt>
                <c:pt idx="6">
                  <c:v>-1.853871964321762</c:v>
                </c:pt>
                <c:pt idx="7">
                  <c:v>-2.0457574905606752</c:v>
                </c:pt>
                <c:pt idx="8">
                  <c:v>-1.8860566476931633</c:v>
                </c:pt>
                <c:pt idx="9">
                  <c:v>-1.9208187539523751</c:v>
                </c:pt>
                <c:pt idx="10">
                  <c:v>-1.7695510786217261</c:v>
                </c:pt>
                <c:pt idx="11">
                  <c:v>-2.0457574905606752</c:v>
                </c:pt>
                <c:pt idx="12">
                  <c:v>-1.8239087409443189</c:v>
                </c:pt>
                <c:pt idx="13">
                  <c:v>-1.7695510786217261</c:v>
                </c:pt>
                <c:pt idx="14">
                  <c:v>-1.7212463990471711</c:v>
                </c:pt>
                <c:pt idx="15">
                  <c:v>-1.853871964321762</c:v>
                </c:pt>
                <c:pt idx="16">
                  <c:v>-1.744727494896694</c:v>
                </c:pt>
                <c:pt idx="17">
                  <c:v>-1.6575773191777938</c:v>
                </c:pt>
                <c:pt idx="18">
                  <c:v>-1.6777807052660807</c:v>
                </c:pt>
                <c:pt idx="19">
                  <c:v>-1.9208187539523751</c:v>
                </c:pt>
                <c:pt idx="20">
                  <c:v>-1.7212463990471711</c:v>
                </c:pt>
                <c:pt idx="21">
                  <c:v>-1.6020599913279623</c:v>
                </c:pt>
                <c:pt idx="22">
                  <c:v>-1.7958800173440752</c:v>
                </c:pt>
                <c:pt idx="23">
                  <c:v>-1.5086383061657274</c:v>
                </c:pt>
                <c:pt idx="24">
                  <c:v>-1.6382721639824072</c:v>
                </c:pt>
                <c:pt idx="25">
                  <c:v>-1.5528419686577808</c:v>
                </c:pt>
                <c:pt idx="26">
                  <c:v>-1.5528419686577808</c:v>
                </c:pt>
                <c:pt idx="27">
                  <c:v>-1.6020599913279623</c:v>
                </c:pt>
                <c:pt idx="28">
                  <c:v>-1.7695510786217261</c:v>
                </c:pt>
                <c:pt idx="29">
                  <c:v>-1.6020599913279623</c:v>
                </c:pt>
                <c:pt idx="30">
                  <c:v>-1.6197887582883939</c:v>
                </c:pt>
                <c:pt idx="31">
                  <c:v>-1.4559319556497243</c:v>
                </c:pt>
              </c:numCache>
            </c:numRef>
          </c:yVal>
        </c:ser>
        <c:axId val="206465280"/>
        <c:axId val="206487552"/>
      </c:scatterChart>
      <c:valAx>
        <c:axId val="20646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actual throughput (tps)</a:t>
                </a:r>
              </a:p>
            </c:rich>
          </c:tx>
        </c:title>
        <c:numFmt formatCode="General" sourceLinked="1"/>
        <c:tickLblPos val="nextTo"/>
        <c:crossAx val="206487552"/>
        <c:crosses val="autoZero"/>
        <c:crossBetween val="midCat"/>
      </c:valAx>
      <c:valAx>
        <c:axId val="2064875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 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9688065033537475"/>
            </c:manualLayout>
          </c:layout>
        </c:title>
        <c:numFmt formatCode="General" sourceLinked="1"/>
        <c:tickLblPos val="nextTo"/>
        <c:crossAx val="20646528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1079155730533716"/>
          <c:y val="0.12943751822688832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206502144"/>
        <c:axId val="20654118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-8.0000000000000002E-3</c:v>
                </c:pt>
                <c:pt idx="1">
                  <c:v>-4.0000000000000001E-3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7.0000000000000001E-3</c:v>
                </c:pt>
                <c:pt idx="6">
                  <c:v>1.7999999999999999E-2</c:v>
                </c:pt>
                <c:pt idx="7">
                  <c:v>0.01</c:v>
                </c:pt>
                <c:pt idx="8">
                  <c:v>1.4E-2</c:v>
                </c:pt>
                <c:pt idx="9">
                  <c:v>8.9999999999999993E-3</c:v>
                </c:pt>
                <c:pt idx="10">
                  <c:v>1.2999999999999999E-2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8.9999999999999993E-3</c:v>
                </c:pt>
                <c:pt idx="14">
                  <c:v>1.4999999999999999E-2</c:v>
                </c:pt>
                <c:pt idx="15">
                  <c:v>1.7000000000000001E-2</c:v>
                </c:pt>
                <c:pt idx="16">
                  <c:v>1.9E-2</c:v>
                </c:pt>
                <c:pt idx="17">
                  <c:v>1.4E-2</c:v>
                </c:pt>
                <c:pt idx="18">
                  <c:v>1.7999999999999999E-2</c:v>
                </c:pt>
                <c:pt idx="19">
                  <c:v>2.1999999999999999E-2</c:v>
                </c:pt>
                <c:pt idx="20">
                  <c:v>2.1000000000000001E-2</c:v>
                </c:pt>
                <c:pt idx="21">
                  <c:v>1.2E-2</c:v>
                </c:pt>
                <c:pt idx="22">
                  <c:v>1.9E-2</c:v>
                </c:pt>
                <c:pt idx="23">
                  <c:v>2.5000000000000001E-2</c:v>
                </c:pt>
                <c:pt idx="24">
                  <c:v>1.6E-2</c:v>
                </c:pt>
                <c:pt idx="25">
                  <c:v>3.1E-2</c:v>
                </c:pt>
                <c:pt idx="26">
                  <c:v>2.3E-2</c:v>
                </c:pt>
                <c:pt idx="27">
                  <c:v>2.8000000000000001E-2</c:v>
                </c:pt>
                <c:pt idx="28">
                  <c:v>2.8000000000000001E-2</c:v>
                </c:pt>
                <c:pt idx="29">
                  <c:v>2.5000000000000001E-2</c:v>
                </c:pt>
                <c:pt idx="30">
                  <c:v>1.7000000000000001E-2</c:v>
                </c:pt>
                <c:pt idx="31">
                  <c:v>2.5000000000000001E-2</c:v>
                </c:pt>
                <c:pt idx="32">
                  <c:v>2.4E-2</c:v>
                </c:pt>
                <c:pt idx="33">
                  <c:v>3.5000000000000003E-2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206548992"/>
        <c:axId val="206543104"/>
      </c:scatterChart>
      <c:valAx>
        <c:axId val="20650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6541184"/>
        <c:crosses val="autoZero"/>
        <c:crossBetween val="midCat"/>
      </c:valAx>
      <c:valAx>
        <c:axId val="2065411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06502144"/>
        <c:crosses val="autoZero"/>
        <c:crossBetween val="midCat"/>
      </c:valAx>
      <c:valAx>
        <c:axId val="206543104"/>
        <c:scaling>
          <c:orientation val="minMax"/>
        </c:scaling>
        <c:axPos val="r"/>
        <c:numFmt formatCode="General" sourceLinked="1"/>
        <c:tickLblPos val="nextTo"/>
        <c:crossAx val="206548992"/>
        <c:crosses val="max"/>
        <c:crossBetween val="midCat"/>
      </c:valAx>
      <c:valAx>
        <c:axId val="206548992"/>
        <c:scaling>
          <c:orientation val="minMax"/>
        </c:scaling>
        <c:delete val="1"/>
        <c:axPos val="b"/>
        <c:numFmt formatCode="General" sourceLinked="1"/>
        <c:tickLblPos val="none"/>
        <c:crossAx val="20654310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8579155730533683"/>
          <c:y val="0.65721529600466655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'new-order(log)'!$B$2:$B$35</c:f>
              <c:numCache>
                <c:formatCode>General</c:formatCode>
                <c:ptCount val="34"/>
                <c:pt idx="0">
                  <c:v>0.182</c:v>
                </c:pt>
                <c:pt idx="1">
                  <c:v>0.312</c:v>
                </c:pt>
                <c:pt idx="2">
                  <c:v>0.32200000000000001</c:v>
                </c:pt>
                <c:pt idx="3">
                  <c:v>0.33300000000000002</c:v>
                </c:pt>
                <c:pt idx="4">
                  <c:v>0.33700000000000002</c:v>
                </c:pt>
                <c:pt idx="5">
                  <c:v>0.36599999999999999</c:v>
                </c:pt>
                <c:pt idx="6">
                  <c:v>0.38400000000000001</c:v>
                </c:pt>
                <c:pt idx="7">
                  <c:v>0.44500000000000001</c:v>
                </c:pt>
                <c:pt idx="8">
                  <c:v>0.45300000000000001</c:v>
                </c:pt>
                <c:pt idx="9">
                  <c:v>0.47499999999999998</c:v>
                </c:pt>
                <c:pt idx="10">
                  <c:v>0.47799999999999998</c:v>
                </c:pt>
                <c:pt idx="11">
                  <c:v>0.48699999999999999</c:v>
                </c:pt>
                <c:pt idx="12">
                  <c:v>0.51</c:v>
                </c:pt>
                <c:pt idx="13">
                  <c:v>0.54900000000000004</c:v>
                </c:pt>
                <c:pt idx="14">
                  <c:v>0.54900000000000004</c:v>
                </c:pt>
                <c:pt idx="15">
                  <c:v>0.55100000000000005</c:v>
                </c:pt>
                <c:pt idx="16">
                  <c:v>0.58199999999999996</c:v>
                </c:pt>
                <c:pt idx="17">
                  <c:v>0.59099999999999997</c:v>
                </c:pt>
                <c:pt idx="18">
                  <c:v>0.59599999999999997</c:v>
                </c:pt>
                <c:pt idx="19">
                  <c:v>0.6</c:v>
                </c:pt>
                <c:pt idx="20">
                  <c:v>0.61699999999999999</c:v>
                </c:pt>
                <c:pt idx="21">
                  <c:v>0.627</c:v>
                </c:pt>
                <c:pt idx="22">
                  <c:v>0.64200000000000002</c:v>
                </c:pt>
                <c:pt idx="23">
                  <c:v>0.64500000000000002</c:v>
                </c:pt>
                <c:pt idx="24">
                  <c:v>0.65</c:v>
                </c:pt>
                <c:pt idx="25">
                  <c:v>0.66</c:v>
                </c:pt>
                <c:pt idx="26">
                  <c:v>0.66</c:v>
                </c:pt>
                <c:pt idx="27">
                  <c:v>0.67600000000000005</c:v>
                </c:pt>
                <c:pt idx="28">
                  <c:v>0.68300000000000005</c:v>
                </c:pt>
                <c:pt idx="29">
                  <c:v>0.69799999999999995</c:v>
                </c:pt>
                <c:pt idx="30">
                  <c:v>0.72699999999999998</c:v>
                </c:pt>
                <c:pt idx="31">
                  <c:v>0.73799999999999999</c:v>
                </c:pt>
                <c:pt idx="32">
                  <c:v>0.80600000000000005</c:v>
                </c:pt>
                <c:pt idx="33">
                  <c:v>0.86</c:v>
                </c:pt>
              </c:numCache>
            </c:numRef>
          </c:xVal>
          <c:yVal>
            <c:numRef>
              <c:f>'new-order(log)'!$B$2:$B$35</c:f>
              <c:numCache>
                <c:formatCode>General</c:formatCode>
                <c:ptCount val="34"/>
                <c:pt idx="0">
                  <c:v>0.182</c:v>
                </c:pt>
                <c:pt idx="1">
                  <c:v>0.312</c:v>
                </c:pt>
                <c:pt idx="2">
                  <c:v>0.32200000000000001</c:v>
                </c:pt>
                <c:pt idx="3">
                  <c:v>0.33300000000000002</c:v>
                </c:pt>
                <c:pt idx="4">
                  <c:v>0.33700000000000002</c:v>
                </c:pt>
                <c:pt idx="5">
                  <c:v>0.36599999999999999</c:v>
                </c:pt>
                <c:pt idx="6">
                  <c:v>0.38400000000000001</c:v>
                </c:pt>
                <c:pt idx="7">
                  <c:v>0.44500000000000001</c:v>
                </c:pt>
                <c:pt idx="8">
                  <c:v>0.45300000000000001</c:v>
                </c:pt>
                <c:pt idx="9">
                  <c:v>0.47499999999999998</c:v>
                </c:pt>
                <c:pt idx="10">
                  <c:v>0.47799999999999998</c:v>
                </c:pt>
                <c:pt idx="11">
                  <c:v>0.48699999999999999</c:v>
                </c:pt>
                <c:pt idx="12">
                  <c:v>0.51</c:v>
                </c:pt>
                <c:pt idx="13">
                  <c:v>0.54900000000000004</c:v>
                </c:pt>
                <c:pt idx="14">
                  <c:v>0.54900000000000004</c:v>
                </c:pt>
                <c:pt idx="15">
                  <c:v>0.55100000000000005</c:v>
                </c:pt>
                <c:pt idx="16">
                  <c:v>0.58199999999999996</c:v>
                </c:pt>
                <c:pt idx="17">
                  <c:v>0.59099999999999997</c:v>
                </c:pt>
                <c:pt idx="18">
                  <c:v>0.59599999999999997</c:v>
                </c:pt>
                <c:pt idx="19">
                  <c:v>0.6</c:v>
                </c:pt>
                <c:pt idx="20">
                  <c:v>0.61699999999999999</c:v>
                </c:pt>
                <c:pt idx="21">
                  <c:v>0.627</c:v>
                </c:pt>
                <c:pt idx="22">
                  <c:v>0.64200000000000002</c:v>
                </c:pt>
                <c:pt idx="23">
                  <c:v>0.64500000000000002</c:v>
                </c:pt>
                <c:pt idx="24">
                  <c:v>0.65</c:v>
                </c:pt>
                <c:pt idx="25">
                  <c:v>0.66</c:v>
                </c:pt>
                <c:pt idx="26">
                  <c:v>0.66</c:v>
                </c:pt>
                <c:pt idx="27">
                  <c:v>0.67600000000000005</c:v>
                </c:pt>
                <c:pt idx="28">
                  <c:v>0.68300000000000005</c:v>
                </c:pt>
                <c:pt idx="29">
                  <c:v>0.69799999999999995</c:v>
                </c:pt>
                <c:pt idx="30">
                  <c:v>0.72699999999999998</c:v>
                </c:pt>
                <c:pt idx="31">
                  <c:v>0.73799999999999999</c:v>
                </c:pt>
                <c:pt idx="32">
                  <c:v>0.80600000000000005</c:v>
                </c:pt>
                <c:pt idx="33">
                  <c:v>0.86</c:v>
                </c:pt>
              </c:numCache>
            </c:numRef>
          </c:yVal>
          <c:smooth val="1"/>
        </c:ser>
        <c:axId val="206558720"/>
        <c:axId val="20656064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'new-order(log)'!$B$2:$B$35</c:f>
              <c:numCache>
                <c:formatCode>General</c:formatCode>
                <c:ptCount val="34"/>
                <c:pt idx="0">
                  <c:v>0.182</c:v>
                </c:pt>
                <c:pt idx="1">
                  <c:v>0.312</c:v>
                </c:pt>
                <c:pt idx="2">
                  <c:v>0.32200000000000001</c:v>
                </c:pt>
                <c:pt idx="3">
                  <c:v>0.33300000000000002</c:v>
                </c:pt>
                <c:pt idx="4">
                  <c:v>0.33700000000000002</c:v>
                </c:pt>
                <c:pt idx="5">
                  <c:v>0.36599999999999999</c:v>
                </c:pt>
                <c:pt idx="6">
                  <c:v>0.38400000000000001</c:v>
                </c:pt>
                <c:pt idx="7">
                  <c:v>0.44500000000000001</c:v>
                </c:pt>
                <c:pt idx="8">
                  <c:v>0.45300000000000001</c:v>
                </c:pt>
                <c:pt idx="9">
                  <c:v>0.47499999999999998</c:v>
                </c:pt>
                <c:pt idx="10">
                  <c:v>0.47799999999999998</c:v>
                </c:pt>
                <c:pt idx="11">
                  <c:v>0.48699999999999999</c:v>
                </c:pt>
                <c:pt idx="12">
                  <c:v>0.51</c:v>
                </c:pt>
                <c:pt idx="13">
                  <c:v>0.54900000000000004</c:v>
                </c:pt>
                <c:pt idx="14">
                  <c:v>0.54900000000000004</c:v>
                </c:pt>
                <c:pt idx="15">
                  <c:v>0.55100000000000005</c:v>
                </c:pt>
                <c:pt idx="16">
                  <c:v>0.58199999999999996</c:v>
                </c:pt>
                <c:pt idx="17">
                  <c:v>0.59099999999999997</c:v>
                </c:pt>
                <c:pt idx="18">
                  <c:v>0.59599999999999997</c:v>
                </c:pt>
                <c:pt idx="19">
                  <c:v>0.6</c:v>
                </c:pt>
                <c:pt idx="20">
                  <c:v>0.61699999999999999</c:v>
                </c:pt>
                <c:pt idx="21">
                  <c:v>0.627</c:v>
                </c:pt>
                <c:pt idx="22">
                  <c:v>0.64200000000000002</c:v>
                </c:pt>
                <c:pt idx="23">
                  <c:v>0.64500000000000002</c:v>
                </c:pt>
                <c:pt idx="24">
                  <c:v>0.65</c:v>
                </c:pt>
                <c:pt idx="25">
                  <c:v>0.66</c:v>
                </c:pt>
                <c:pt idx="26">
                  <c:v>0.66</c:v>
                </c:pt>
                <c:pt idx="27">
                  <c:v>0.67600000000000005</c:v>
                </c:pt>
                <c:pt idx="28">
                  <c:v>0.68300000000000005</c:v>
                </c:pt>
                <c:pt idx="29">
                  <c:v>0.69799999999999995</c:v>
                </c:pt>
                <c:pt idx="30">
                  <c:v>0.72699999999999998</c:v>
                </c:pt>
                <c:pt idx="31">
                  <c:v>0.73799999999999999</c:v>
                </c:pt>
                <c:pt idx="32">
                  <c:v>0.80600000000000005</c:v>
                </c:pt>
                <c:pt idx="33">
                  <c:v>0.86</c:v>
                </c:pt>
              </c:numCache>
            </c:numRef>
          </c:xVal>
          <c:yVal>
            <c:numRef>
              <c:f>'new-order(log)'!$C$2:$C$35</c:f>
              <c:numCache>
                <c:formatCode>General</c:formatCode>
                <c:ptCount val="34"/>
                <c:pt idx="0">
                  <c:v>0.56599999999999995</c:v>
                </c:pt>
                <c:pt idx="1">
                  <c:v>0.627</c:v>
                </c:pt>
                <c:pt idx="2">
                  <c:v>0.60199999999999998</c:v>
                </c:pt>
                <c:pt idx="3">
                  <c:v>0.42399999999999999</c:v>
                </c:pt>
                <c:pt idx="4">
                  <c:v>0.58199999999999996</c:v>
                </c:pt>
                <c:pt idx="5">
                  <c:v>0.52400000000000002</c:v>
                </c:pt>
                <c:pt idx="6">
                  <c:v>0.75800000000000001</c:v>
                </c:pt>
                <c:pt idx="7">
                  <c:v>0.55600000000000005</c:v>
                </c:pt>
                <c:pt idx="8">
                  <c:v>0.48799999999999999</c:v>
                </c:pt>
                <c:pt idx="9">
                  <c:v>0.71499999999999997</c:v>
                </c:pt>
                <c:pt idx="10">
                  <c:v>0.72299999999999998</c:v>
                </c:pt>
                <c:pt idx="11">
                  <c:v>0.56799999999999995</c:v>
                </c:pt>
                <c:pt idx="12">
                  <c:v>0.67200000000000004</c:v>
                </c:pt>
                <c:pt idx="13">
                  <c:v>0.59</c:v>
                </c:pt>
                <c:pt idx="14">
                  <c:v>0.745</c:v>
                </c:pt>
                <c:pt idx="15">
                  <c:v>0.64400000000000002</c:v>
                </c:pt>
                <c:pt idx="16">
                  <c:v>0.8</c:v>
                </c:pt>
                <c:pt idx="17">
                  <c:v>0.66600000000000004</c:v>
                </c:pt>
                <c:pt idx="18">
                  <c:v>0.54100000000000004</c:v>
                </c:pt>
                <c:pt idx="19">
                  <c:v>0.68899999999999995</c:v>
                </c:pt>
                <c:pt idx="20">
                  <c:v>0.82899999999999996</c:v>
                </c:pt>
                <c:pt idx="21">
                  <c:v>0.70299999999999996</c:v>
                </c:pt>
                <c:pt idx="22">
                  <c:v>0.62</c:v>
                </c:pt>
                <c:pt idx="23">
                  <c:v>0.83599999999999997</c:v>
                </c:pt>
                <c:pt idx="24">
                  <c:v>0.69599999999999995</c:v>
                </c:pt>
                <c:pt idx="25">
                  <c:v>0.74099999999999999</c:v>
                </c:pt>
                <c:pt idx="26">
                  <c:v>0.621</c:v>
                </c:pt>
                <c:pt idx="27">
                  <c:v>0.68200000000000005</c:v>
                </c:pt>
                <c:pt idx="28">
                  <c:v>0.76300000000000001</c:v>
                </c:pt>
                <c:pt idx="29">
                  <c:v>0.75800000000000001</c:v>
                </c:pt>
                <c:pt idx="30">
                  <c:v>0.79300000000000004</c:v>
                </c:pt>
                <c:pt idx="31">
                  <c:v>0.67</c:v>
                </c:pt>
                <c:pt idx="32">
                  <c:v>0.86099999999999999</c:v>
                </c:pt>
                <c:pt idx="33">
                  <c:v>0.83799999999999997</c:v>
                </c:pt>
              </c:numCache>
            </c:numRef>
          </c:yVal>
        </c:ser>
        <c:axId val="206558720"/>
        <c:axId val="206560640"/>
      </c:scatterChart>
      <c:valAx>
        <c:axId val="206558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actual throughput (tps)</a:t>
                </a:r>
              </a:p>
            </c:rich>
          </c:tx>
        </c:title>
        <c:numFmt formatCode="General" sourceLinked="1"/>
        <c:tickLblPos val="nextTo"/>
        <c:crossAx val="206560640"/>
        <c:crosses val="autoZero"/>
        <c:crossBetween val="midCat"/>
      </c:valAx>
      <c:valAx>
        <c:axId val="2065606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 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8762139107611553"/>
            </c:manualLayout>
          </c:layout>
        </c:title>
        <c:numFmt formatCode="General" sourceLinked="1"/>
        <c:tickLblPos val="nextTo"/>
        <c:crossAx val="20655872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0245822397200358"/>
          <c:y val="0.20814122193059198"/>
          <c:w val="0.15572090988626433"/>
          <c:h val="8.3717191601049901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17.742000000000001</c:v>
                </c:pt>
                <c:pt idx="1">
                  <c:v>14.667</c:v>
                </c:pt>
                <c:pt idx="2">
                  <c:v>15.007999999999999</c:v>
                </c:pt>
                <c:pt idx="3">
                  <c:v>11.287000000000001</c:v>
                </c:pt>
                <c:pt idx="4">
                  <c:v>13.688000000000001</c:v>
                </c:pt>
                <c:pt idx="5">
                  <c:v>21.779</c:v>
                </c:pt>
                <c:pt idx="6">
                  <c:v>14.082000000000001</c:v>
                </c:pt>
                <c:pt idx="7">
                  <c:v>11.115</c:v>
                </c:pt>
                <c:pt idx="8">
                  <c:v>9.5120000000000005</c:v>
                </c:pt>
                <c:pt idx="9">
                  <c:v>16.693000000000001</c:v>
                </c:pt>
                <c:pt idx="10">
                  <c:v>15.071</c:v>
                </c:pt>
                <c:pt idx="11">
                  <c:v>13.964</c:v>
                </c:pt>
                <c:pt idx="12">
                  <c:v>8.3070000000000004</c:v>
                </c:pt>
                <c:pt idx="13">
                  <c:v>13.824999999999999</c:v>
                </c:pt>
                <c:pt idx="14">
                  <c:v>10.724</c:v>
                </c:pt>
                <c:pt idx="15">
                  <c:v>9.3130000000000006</c:v>
                </c:pt>
                <c:pt idx="16">
                  <c:v>15.532</c:v>
                </c:pt>
                <c:pt idx="17">
                  <c:v>16.181999999999999</c:v>
                </c:pt>
                <c:pt idx="18">
                  <c:v>7.9290000000000003</c:v>
                </c:pt>
                <c:pt idx="19">
                  <c:v>18.198</c:v>
                </c:pt>
                <c:pt idx="20">
                  <c:v>10.856999999999999</c:v>
                </c:pt>
                <c:pt idx="21">
                  <c:v>10.666</c:v>
                </c:pt>
                <c:pt idx="22">
                  <c:v>19.564</c:v>
                </c:pt>
                <c:pt idx="23">
                  <c:v>0</c:v>
                </c:pt>
                <c:pt idx="24">
                  <c:v>6.2539999999999996</c:v>
                </c:pt>
                <c:pt idx="25">
                  <c:v>9.6590000000000007</c:v>
                </c:pt>
                <c:pt idx="26">
                  <c:v>24.725000000000001</c:v>
                </c:pt>
                <c:pt idx="27">
                  <c:v>4.1710000000000003</c:v>
                </c:pt>
                <c:pt idx="28">
                  <c:v>5.4749999999999996</c:v>
                </c:pt>
                <c:pt idx="29">
                  <c:v>4.2110000000000003</c:v>
                </c:pt>
                <c:pt idx="30">
                  <c:v>20.338000000000001</c:v>
                </c:pt>
                <c:pt idx="31">
                  <c:v>4.4809999999999999</c:v>
                </c:pt>
                <c:pt idx="32">
                  <c:v>17.088999999999999</c:v>
                </c:pt>
                <c:pt idx="33">
                  <c:v>18.850000000000001</c:v>
                </c:pt>
                <c:pt idx="34">
                  <c:v>23.937999999999999</c:v>
                </c:pt>
                <c:pt idx="35">
                  <c:v>20.010000000000002</c:v>
                </c:pt>
                <c:pt idx="36">
                  <c:v>9.6470000000000002</c:v>
                </c:pt>
                <c:pt idx="37">
                  <c:v>23.890999999999998</c:v>
                </c:pt>
                <c:pt idx="38">
                  <c:v>12.941000000000001</c:v>
                </c:pt>
                <c:pt idx="39">
                  <c:v>5.9550000000000001</c:v>
                </c:pt>
                <c:pt idx="40">
                  <c:v>9.3089999999999993</c:v>
                </c:pt>
                <c:pt idx="41">
                  <c:v>4.6399999999999997</c:v>
                </c:pt>
                <c:pt idx="42">
                  <c:v>13.473000000000001</c:v>
                </c:pt>
                <c:pt idx="43">
                  <c:v>20.713000000000001</c:v>
                </c:pt>
                <c:pt idx="44">
                  <c:v>5.07</c:v>
                </c:pt>
                <c:pt idx="45">
                  <c:v>19.75</c:v>
                </c:pt>
                <c:pt idx="46">
                  <c:v>6.5830000000000002</c:v>
                </c:pt>
                <c:pt idx="47">
                  <c:v>6.1859999999999999</c:v>
                </c:pt>
                <c:pt idx="48">
                  <c:v>4.8949999999999996</c:v>
                </c:pt>
                <c:pt idx="49">
                  <c:v>21.332000000000001</c:v>
                </c:pt>
                <c:pt idx="50">
                  <c:v>8.657</c:v>
                </c:pt>
                <c:pt idx="51">
                  <c:v>3.6909999999999998</c:v>
                </c:pt>
                <c:pt idx="52">
                  <c:v>0</c:v>
                </c:pt>
                <c:pt idx="53">
                  <c:v>4.7450000000000001</c:v>
                </c:pt>
                <c:pt idx="54">
                  <c:v>18.594000000000001</c:v>
                </c:pt>
                <c:pt idx="55">
                  <c:v>6.1</c:v>
                </c:pt>
                <c:pt idx="56">
                  <c:v>9.1750000000000007</c:v>
                </c:pt>
                <c:pt idx="57">
                  <c:v>5.1020000000000003</c:v>
                </c:pt>
                <c:pt idx="58">
                  <c:v>3.141</c:v>
                </c:pt>
                <c:pt idx="59">
                  <c:v>10.188000000000001</c:v>
                </c:pt>
                <c:pt idx="60">
                  <c:v>7.6020000000000003</c:v>
                </c:pt>
                <c:pt idx="61">
                  <c:v>2.302</c:v>
                </c:pt>
                <c:pt idx="62">
                  <c:v>12.939</c:v>
                </c:pt>
                <c:pt idx="63">
                  <c:v>20.768999999999998</c:v>
                </c:pt>
                <c:pt idx="64">
                  <c:v>13.785</c:v>
                </c:pt>
                <c:pt idx="65">
                  <c:v>18.667999999999999</c:v>
                </c:pt>
                <c:pt idx="66">
                  <c:v>13.3</c:v>
                </c:pt>
                <c:pt idx="67">
                  <c:v>8.3089999999999993</c:v>
                </c:pt>
                <c:pt idx="68">
                  <c:v>8.7189999999999994</c:v>
                </c:pt>
                <c:pt idx="69">
                  <c:v>10.220000000000001</c:v>
                </c:pt>
                <c:pt idx="70">
                  <c:v>0</c:v>
                </c:pt>
                <c:pt idx="71">
                  <c:v>13.941000000000001</c:v>
                </c:pt>
                <c:pt idx="72">
                  <c:v>0</c:v>
                </c:pt>
                <c:pt idx="73">
                  <c:v>20.780999999999999</c:v>
                </c:pt>
                <c:pt idx="74">
                  <c:v>2.39</c:v>
                </c:pt>
                <c:pt idx="75">
                  <c:v>11.266</c:v>
                </c:pt>
                <c:pt idx="76">
                  <c:v>22.081</c:v>
                </c:pt>
                <c:pt idx="77">
                  <c:v>5.8170000000000002</c:v>
                </c:pt>
                <c:pt idx="78">
                  <c:v>19.369</c:v>
                </c:pt>
                <c:pt idx="79">
                  <c:v>14.311999999999999</c:v>
                </c:pt>
                <c:pt idx="80">
                  <c:v>19.684999999999999</c:v>
                </c:pt>
                <c:pt idx="81">
                  <c:v>12.186999999999999</c:v>
                </c:pt>
                <c:pt idx="82">
                  <c:v>21.189</c:v>
                </c:pt>
                <c:pt idx="83">
                  <c:v>18.077000000000002</c:v>
                </c:pt>
                <c:pt idx="84">
                  <c:v>16.088000000000001</c:v>
                </c:pt>
                <c:pt idx="85">
                  <c:v>6.8860000000000001</c:v>
                </c:pt>
                <c:pt idx="86">
                  <c:v>13.326000000000001</c:v>
                </c:pt>
                <c:pt idx="87">
                  <c:v>23.77</c:v>
                </c:pt>
                <c:pt idx="88">
                  <c:v>3.8730000000000002</c:v>
                </c:pt>
                <c:pt idx="89">
                  <c:v>0</c:v>
                </c:pt>
                <c:pt idx="90">
                  <c:v>0</c:v>
                </c:pt>
                <c:pt idx="91">
                  <c:v>26.140999999999998</c:v>
                </c:pt>
                <c:pt idx="92">
                  <c:v>15.867000000000001</c:v>
                </c:pt>
                <c:pt idx="93">
                  <c:v>22.254999999999999</c:v>
                </c:pt>
                <c:pt idx="94">
                  <c:v>19.215</c:v>
                </c:pt>
                <c:pt idx="95">
                  <c:v>9.1319999999999997</c:v>
                </c:pt>
                <c:pt idx="96">
                  <c:v>0</c:v>
                </c:pt>
                <c:pt idx="97">
                  <c:v>35.307000000000002</c:v>
                </c:pt>
                <c:pt idx="98">
                  <c:v>0</c:v>
                </c:pt>
                <c:pt idx="99">
                  <c:v>26.234000000000002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17.742000000000001</c:v>
                </c:pt>
                <c:pt idx="1">
                  <c:v>14.667</c:v>
                </c:pt>
                <c:pt idx="2">
                  <c:v>15.007999999999999</c:v>
                </c:pt>
                <c:pt idx="3">
                  <c:v>11.287000000000001</c:v>
                </c:pt>
                <c:pt idx="4">
                  <c:v>13.688000000000001</c:v>
                </c:pt>
                <c:pt idx="5">
                  <c:v>21.779</c:v>
                </c:pt>
                <c:pt idx="6">
                  <c:v>14.082000000000001</c:v>
                </c:pt>
                <c:pt idx="7">
                  <c:v>11.115</c:v>
                </c:pt>
                <c:pt idx="8">
                  <c:v>9.5120000000000005</c:v>
                </c:pt>
                <c:pt idx="9">
                  <c:v>16.693000000000001</c:v>
                </c:pt>
                <c:pt idx="10">
                  <c:v>15.071</c:v>
                </c:pt>
                <c:pt idx="11">
                  <c:v>13.964</c:v>
                </c:pt>
                <c:pt idx="12">
                  <c:v>8.3070000000000004</c:v>
                </c:pt>
                <c:pt idx="13">
                  <c:v>13.824999999999999</c:v>
                </c:pt>
                <c:pt idx="14">
                  <c:v>10.724</c:v>
                </c:pt>
                <c:pt idx="15">
                  <c:v>9.3130000000000006</c:v>
                </c:pt>
                <c:pt idx="16">
                  <c:v>15.532</c:v>
                </c:pt>
                <c:pt idx="17">
                  <c:v>16.181999999999999</c:v>
                </c:pt>
                <c:pt idx="18">
                  <c:v>7.9290000000000003</c:v>
                </c:pt>
                <c:pt idx="19">
                  <c:v>18.198</c:v>
                </c:pt>
                <c:pt idx="20">
                  <c:v>10.856999999999999</c:v>
                </c:pt>
                <c:pt idx="21">
                  <c:v>10.666</c:v>
                </c:pt>
                <c:pt idx="22">
                  <c:v>19.564</c:v>
                </c:pt>
                <c:pt idx="23">
                  <c:v>0</c:v>
                </c:pt>
                <c:pt idx="24">
                  <c:v>6.2539999999999996</c:v>
                </c:pt>
                <c:pt idx="25">
                  <c:v>9.6590000000000007</c:v>
                </c:pt>
                <c:pt idx="26">
                  <c:v>24.725000000000001</c:v>
                </c:pt>
                <c:pt idx="27">
                  <c:v>4.1710000000000003</c:v>
                </c:pt>
                <c:pt idx="28">
                  <c:v>5.4749999999999996</c:v>
                </c:pt>
                <c:pt idx="29">
                  <c:v>4.2110000000000003</c:v>
                </c:pt>
                <c:pt idx="30">
                  <c:v>20.338000000000001</c:v>
                </c:pt>
                <c:pt idx="31">
                  <c:v>4.4809999999999999</c:v>
                </c:pt>
                <c:pt idx="32">
                  <c:v>17.088999999999999</c:v>
                </c:pt>
                <c:pt idx="33">
                  <c:v>18.850000000000001</c:v>
                </c:pt>
                <c:pt idx="34">
                  <c:v>23.937999999999999</c:v>
                </c:pt>
                <c:pt idx="35">
                  <c:v>20.010000000000002</c:v>
                </c:pt>
                <c:pt idx="36">
                  <c:v>9.6470000000000002</c:v>
                </c:pt>
                <c:pt idx="37">
                  <c:v>23.890999999999998</c:v>
                </c:pt>
                <c:pt idx="38">
                  <c:v>12.941000000000001</c:v>
                </c:pt>
                <c:pt idx="39">
                  <c:v>5.9550000000000001</c:v>
                </c:pt>
                <c:pt idx="40">
                  <c:v>9.3089999999999993</c:v>
                </c:pt>
                <c:pt idx="41">
                  <c:v>4.6399999999999997</c:v>
                </c:pt>
                <c:pt idx="42">
                  <c:v>13.473000000000001</c:v>
                </c:pt>
                <c:pt idx="43">
                  <c:v>20.713000000000001</c:v>
                </c:pt>
                <c:pt idx="44">
                  <c:v>5.07</c:v>
                </c:pt>
                <c:pt idx="45">
                  <c:v>19.75</c:v>
                </c:pt>
                <c:pt idx="46">
                  <c:v>6.5830000000000002</c:v>
                </c:pt>
                <c:pt idx="47">
                  <c:v>6.1859999999999999</c:v>
                </c:pt>
                <c:pt idx="48">
                  <c:v>4.8949999999999996</c:v>
                </c:pt>
                <c:pt idx="49">
                  <c:v>21.332000000000001</c:v>
                </c:pt>
                <c:pt idx="50">
                  <c:v>8.657</c:v>
                </c:pt>
                <c:pt idx="51">
                  <c:v>3.6909999999999998</c:v>
                </c:pt>
                <c:pt idx="52">
                  <c:v>0</c:v>
                </c:pt>
                <c:pt idx="53">
                  <c:v>4.7450000000000001</c:v>
                </c:pt>
                <c:pt idx="54">
                  <c:v>18.594000000000001</c:v>
                </c:pt>
                <c:pt idx="55">
                  <c:v>6.1</c:v>
                </c:pt>
                <c:pt idx="56">
                  <c:v>9.1750000000000007</c:v>
                </c:pt>
                <c:pt idx="57">
                  <c:v>5.1020000000000003</c:v>
                </c:pt>
                <c:pt idx="58">
                  <c:v>3.141</c:v>
                </c:pt>
                <c:pt idx="59">
                  <c:v>10.188000000000001</c:v>
                </c:pt>
                <c:pt idx="60">
                  <c:v>7.6020000000000003</c:v>
                </c:pt>
                <c:pt idx="61">
                  <c:v>2.302</c:v>
                </c:pt>
                <c:pt idx="62">
                  <c:v>12.939</c:v>
                </c:pt>
                <c:pt idx="63">
                  <c:v>20.768999999999998</c:v>
                </c:pt>
                <c:pt idx="64">
                  <c:v>13.785</c:v>
                </c:pt>
                <c:pt idx="65">
                  <c:v>18.667999999999999</c:v>
                </c:pt>
                <c:pt idx="66">
                  <c:v>13.3</c:v>
                </c:pt>
                <c:pt idx="67">
                  <c:v>8.3089999999999993</c:v>
                </c:pt>
                <c:pt idx="68">
                  <c:v>8.7189999999999994</c:v>
                </c:pt>
                <c:pt idx="69">
                  <c:v>10.220000000000001</c:v>
                </c:pt>
                <c:pt idx="70">
                  <c:v>0</c:v>
                </c:pt>
                <c:pt idx="71">
                  <c:v>13.941000000000001</c:v>
                </c:pt>
                <c:pt idx="72">
                  <c:v>0</c:v>
                </c:pt>
                <c:pt idx="73">
                  <c:v>20.780999999999999</c:v>
                </c:pt>
                <c:pt idx="74">
                  <c:v>2.39</c:v>
                </c:pt>
                <c:pt idx="75">
                  <c:v>11.266</c:v>
                </c:pt>
                <c:pt idx="76">
                  <c:v>22.081</c:v>
                </c:pt>
                <c:pt idx="77">
                  <c:v>5.8170000000000002</c:v>
                </c:pt>
                <c:pt idx="78">
                  <c:v>19.369</c:v>
                </c:pt>
                <c:pt idx="79">
                  <c:v>14.311999999999999</c:v>
                </c:pt>
                <c:pt idx="80">
                  <c:v>19.684999999999999</c:v>
                </c:pt>
                <c:pt idx="81">
                  <c:v>12.186999999999999</c:v>
                </c:pt>
                <c:pt idx="82">
                  <c:v>21.189</c:v>
                </c:pt>
                <c:pt idx="83">
                  <c:v>18.077000000000002</c:v>
                </c:pt>
                <c:pt idx="84">
                  <c:v>16.088000000000001</c:v>
                </c:pt>
                <c:pt idx="85">
                  <c:v>6.8860000000000001</c:v>
                </c:pt>
                <c:pt idx="86">
                  <c:v>13.326000000000001</c:v>
                </c:pt>
                <c:pt idx="87">
                  <c:v>23.77</c:v>
                </c:pt>
                <c:pt idx="88">
                  <c:v>3.8730000000000002</c:v>
                </c:pt>
                <c:pt idx="89">
                  <c:v>0</c:v>
                </c:pt>
                <c:pt idx="90">
                  <c:v>0</c:v>
                </c:pt>
                <c:pt idx="91">
                  <c:v>26.140999999999998</c:v>
                </c:pt>
                <c:pt idx="92">
                  <c:v>15.867000000000001</c:v>
                </c:pt>
                <c:pt idx="93">
                  <c:v>22.254999999999999</c:v>
                </c:pt>
                <c:pt idx="94">
                  <c:v>19.215</c:v>
                </c:pt>
                <c:pt idx="95">
                  <c:v>9.1319999999999997</c:v>
                </c:pt>
                <c:pt idx="96">
                  <c:v>0</c:v>
                </c:pt>
                <c:pt idx="97">
                  <c:v>35.307000000000002</c:v>
                </c:pt>
                <c:pt idx="98">
                  <c:v>0</c:v>
                </c:pt>
                <c:pt idx="99">
                  <c:v>26.234000000000002</c:v>
                </c:pt>
              </c:numCache>
            </c:numRef>
          </c:yVal>
          <c:smooth val="1"/>
        </c:ser>
        <c:axId val="206960128"/>
        <c:axId val="20696204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17.742000000000001</c:v>
                </c:pt>
                <c:pt idx="1">
                  <c:v>14.667</c:v>
                </c:pt>
                <c:pt idx="2">
                  <c:v>15.007999999999999</c:v>
                </c:pt>
                <c:pt idx="3">
                  <c:v>11.287000000000001</c:v>
                </c:pt>
                <c:pt idx="4">
                  <c:v>13.688000000000001</c:v>
                </c:pt>
                <c:pt idx="5">
                  <c:v>21.779</c:v>
                </c:pt>
                <c:pt idx="6">
                  <c:v>14.082000000000001</c:v>
                </c:pt>
                <c:pt idx="7">
                  <c:v>11.115</c:v>
                </c:pt>
                <c:pt idx="8">
                  <c:v>9.5120000000000005</c:v>
                </c:pt>
                <c:pt idx="9">
                  <c:v>16.693000000000001</c:v>
                </c:pt>
                <c:pt idx="10">
                  <c:v>15.071</c:v>
                </c:pt>
                <c:pt idx="11">
                  <c:v>13.964</c:v>
                </c:pt>
                <c:pt idx="12">
                  <c:v>8.3070000000000004</c:v>
                </c:pt>
                <c:pt idx="13">
                  <c:v>13.824999999999999</c:v>
                </c:pt>
                <c:pt idx="14">
                  <c:v>10.724</c:v>
                </c:pt>
                <c:pt idx="15">
                  <c:v>9.3130000000000006</c:v>
                </c:pt>
                <c:pt idx="16">
                  <c:v>15.532</c:v>
                </c:pt>
                <c:pt idx="17">
                  <c:v>16.181999999999999</c:v>
                </c:pt>
                <c:pt idx="18">
                  <c:v>7.9290000000000003</c:v>
                </c:pt>
                <c:pt idx="19">
                  <c:v>18.198</c:v>
                </c:pt>
                <c:pt idx="20">
                  <c:v>10.856999999999999</c:v>
                </c:pt>
                <c:pt idx="21">
                  <c:v>10.666</c:v>
                </c:pt>
                <c:pt idx="22">
                  <c:v>19.564</c:v>
                </c:pt>
                <c:pt idx="23">
                  <c:v>0</c:v>
                </c:pt>
                <c:pt idx="24">
                  <c:v>6.2539999999999996</c:v>
                </c:pt>
                <c:pt idx="25">
                  <c:v>9.6590000000000007</c:v>
                </c:pt>
                <c:pt idx="26">
                  <c:v>24.725000000000001</c:v>
                </c:pt>
                <c:pt idx="27">
                  <c:v>4.1710000000000003</c:v>
                </c:pt>
                <c:pt idx="28">
                  <c:v>5.4749999999999996</c:v>
                </c:pt>
                <c:pt idx="29">
                  <c:v>4.2110000000000003</c:v>
                </c:pt>
                <c:pt idx="30">
                  <c:v>20.338000000000001</c:v>
                </c:pt>
                <c:pt idx="31">
                  <c:v>4.4809999999999999</c:v>
                </c:pt>
                <c:pt idx="32">
                  <c:v>17.088999999999999</c:v>
                </c:pt>
                <c:pt idx="33">
                  <c:v>18.850000000000001</c:v>
                </c:pt>
                <c:pt idx="34">
                  <c:v>23.937999999999999</c:v>
                </c:pt>
                <c:pt idx="35">
                  <c:v>20.010000000000002</c:v>
                </c:pt>
                <c:pt idx="36">
                  <c:v>9.6470000000000002</c:v>
                </c:pt>
                <c:pt idx="37">
                  <c:v>23.890999999999998</c:v>
                </c:pt>
                <c:pt idx="38">
                  <c:v>12.941000000000001</c:v>
                </c:pt>
                <c:pt idx="39">
                  <c:v>5.9550000000000001</c:v>
                </c:pt>
                <c:pt idx="40">
                  <c:v>9.3089999999999993</c:v>
                </c:pt>
                <c:pt idx="41">
                  <c:v>4.6399999999999997</c:v>
                </c:pt>
                <c:pt idx="42">
                  <c:v>13.473000000000001</c:v>
                </c:pt>
                <c:pt idx="43">
                  <c:v>20.713000000000001</c:v>
                </c:pt>
                <c:pt idx="44">
                  <c:v>5.07</c:v>
                </c:pt>
                <c:pt idx="45">
                  <c:v>19.75</c:v>
                </c:pt>
                <c:pt idx="46">
                  <c:v>6.5830000000000002</c:v>
                </c:pt>
                <c:pt idx="47">
                  <c:v>6.1859999999999999</c:v>
                </c:pt>
                <c:pt idx="48">
                  <c:v>4.8949999999999996</c:v>
                </c:pt>
                <c:pt idx="49">
                  <c:v>21.332000000000001</c:v>
                </c:pt>
                <c:pt idx="50">
                  <c:v>8.657</c:v>
                </c:pt>
                <c:pt idx="51">
                  <c:v>3.6909999999999998</c:v>
                </c:pt>
                <c:pt idx="52">
                  <c:v>0</c:v>
                </c:pt>
                <c:pt idx="53">
                  <c:v>4.7450000000000001</c:v>
                </c:pt>
                <c:pt idx="54">
                  <c:v>18.594000000000001</c:v>
                </c:pt>
                <c:pt idx="55">
                  <c:v>6.1</c:v>
                </c:pt>
                <c:pt idx="56">
                  <c:v>9.1750000000000007</c:v>
                </c:pt>
                <c:pt idx="57">
                  <c:v>5.1020000000000003</c:v>
                </c:pt>
                <c:pt idx="58">
                  <c:v>3.141</c:v>
                </c:pt>
                <c:pt idx="59">
                  <c:v>10.188000000000001</c:v>
                </c:pt>
                <c:pt idx="60">
                  <c:v>7.6020000000000003</c:v>
                </c:pt>
                <c:pt idx="61">
                  <c:v>2.302</c:v>
                </c:pt>
                <c:pt idx="62">
                  <c:v>12.939</c:v>
                </c:pt>
                <c:pt idx="63">
                  <c:v>20.768999999999998</c:v>
                </c:pt>
                <c:pt idx="64">
                  <c:v>13.785</c:v>
                </c:pt>
                <c:pt idx="65">
                  <c:v>18.667999999999999</c:v>
                </c:pt>
                <c:pt idx="66">
                  <c:v>13.3</c:v>
                </c:pt>
                <c:pt idx="67">
                  <c:v>8.3089999999999993</c:v>
                </c:pt>
                <c:pt idx="68">
                  <c:v>8.7189999999999994</c:v>
                </c:pt>
                <c:pt idx="69">
                  <c:v>10.220000000000001</c:v>
                </c:pt>
                <c:pt idx="70">
                  <c:v>0</c:v>
                </c:pt>
                <c:pt idx="71">
                  <c:v>13.941000000000001</c:v>
                </c:pt>
                <c:pt idx="72">
                  <c:v>0</c:v>
                </c:pt>
                <c:pt idx="73">
                  <c:v>20.780999999999999</c:v>
                </c:pt>
                <c:pt idx="74">
                  <c:v>2.39</c:v>
                </c:pt>
                <c:pt idx="75">
                  <c:v>11.266</c:v>
                </c:pt>
                <c:pt idx="76">
                  <c:v>22.081</c:v>
                </c:pt>
                <c:pt idx="77">
                  <c:v>5.8170000000000002</c:v>
                </c:pt>
                <c:pt idx="78">
                  <c:v>19.369</c:v>
                </c:pt>
                <c:pt idx="79">
                  <c:v>14.311999999999999</c:v>
                </c:pt>
                <c:pt idx="80">
                  <c:v>19.684999999999999</c:v>
                </c:pt>
                <c:pt idx="81">
                  <c:v>12.186999999999999</c:v>
                </c:pt>
                <c:pt idx="82">
                  <c:v>21.189</c:v>
                </c:pt>
                <c:pt idx="83">
                  <c:v>18.077000000000002</c:v>
                </c:pt>
                <c:pt idx="84">
                  <c:v>16.088000000000001</c:v>
                </c:pt>
                <c:pt idx="85">
                  <c:v>6.8860000000000001</c:v>
                </c:pt>
                <c:pt idx="86">
                  <c:v>13.326000000000001</c:v>
                </c:pt>
                <c:pt idx="87">
                  <c:v>23.77</c:v>
                </c:pt>
                <c:pt idx="88">
                  <c:v>3.8730000000000002</c:v>
                </c:pt>
                <c:pt idx="89">
                  <c:v>0</c:v>
                </c:pt>
                <c:pt idx="90">
                  <c:v>0</c:v>
                </c:pt>
                <c:pt idx="91">
                  <c:v>26.140999999999998</c:v>
                </c:pt>
                <c:pt idx="92">
                  <c:v>15.867000000000001</c:v>
                </c:pt>
                <c:pt idx="93">
                  <c:v>22.254999999999999</c:v>
                </c:pt>
                <c:pt idx="94">
                  <c:v>19.215</c:v>
                </c:pt>
                <c:pt idx="95">
                  <c:v>9.1319999999999997</c:v>
                </c:pt>
                <c:pt idx="96">
                  <c:v>0</c:v>
                </c:pt>
                <c:pt idx="97">
                  <c:v>35.307000000000002</c:v>
                </c:pt>
                <c:pt idx="98">
                  <c:v>0</c:v>
                </c:pt>
                <c:pt idx="99">
                  <c:v>26.234000000000002</c:v>
                </c:pt>
              </c:numCache>
            </c:numRef>
          </c:xVal>
          <c:yVal>
            <c:numRef>
              <c:f>payment!$G$2:$G$101</c:f>
              <c:numCache>
                <c:formatCode>General</c:formatCode>
                <c:ptCount val="100"/>
                <c:pt idx="0">
                  <c:v>30.36</c:v>
                </c:pt>
                <c:pt idx="1">
                  <c:v>27.146999999999998</c:v>
                </c:pt>
                <c:pt idx="2">
                  <c:v>27.443999999999999</c:v>
                </c:pt>
                <c:pt idx="3">
                  <c:v>22.863</c:v>
                </c:pt>
                <c:pt idx="4">
                  <c:v>24.766999999999999</c:v>
                </c:pt>
                <c:pt idx="5">
                  <c:v>32.798000000000002</c:v>
                </c:pt>
                <c:pt idx="6">
                  <c:v>25.071000000000002</c:v>
                </c:pt>
                <c:pt idx="7">
                  <c:v>21.716000000000001</c:v>
                </c:pt>
                <c:pt idx="8">
                  <c:v>19.84</c:v>
                </c:pt>
                <c:pt idx="9">
                  <c:v>26.567</c:v>
                </c:pt>
                <c:pt idx="10">
                  <c:v>24.931999999999999</c:v>
                </c:pt>
                <c:pt idx="11">
                  <c:v>23.716999999999999</c:v>
                </c:pt>
                <c:pt idx="12">
                  <c:v>17.971</c:v>
                </c:pt>
                <c:pt idx="13">
                  <c:v>23.45</c:v>
                </c:pt>
                <c:pt idx="14">
                  <c:v>19.280999999999999</c:v>
                </c:pt>
                <c:pt idx="15">
                  <c:v>17.748000000000001</c:v>
                </c:pt>
                <c:pt idx="16">
                  <c:v>23.045999999999999</c:v>
                </c:pt>
                <c:pt idx="17">
                  <c:v>23.32</c:v>
                </c:pt>
                <c:pt idx="18">
                  <c:v>14.958</c:v>
                </c:pt>
                <c:pt idx="19">
                  <c:v>25.225999999999999</c:v>
                </c:pt>
                <c:pt idx="20">
                  <c:v>17.591999999999999</c:v>
                </c:pt>
                <c:pt idx="21">
                  <c:v>17.242999999999999</c:v>
                </c:pt>
                <c:pt idx="22">
                  <c:v>25.803000000000001</c:v>
                </c:pt>
                <c:pt idx="23">
                  <c:v>0</c:v>
                </c:pt>
                <c:pt idx="24">
                  <c:v>12.266999999999999</c:v>
                </c:pt>
                <c:pt idx="25">
                  <c:v>15.557</c:v>
                </c:pt>
                <c:pt idx="26">
                  <c:v>30.344999999999999</c:v>
                </c:pt>
                <c:pt idx="27">
                  <c:v>9.7889999999999997</c:v>
                </c:pt>
                <c:pt idx="28">
                  <c:v>10.971</c:v>
                </c:pt>
                <c:pt idx="29">
                  <c:v>9.33</c:v>
                </c:pt>
                <c:pt idx="30">
                  <c:v>25.359000000000002</c:v>
                </c:pt>
                <c:pt idx="31">
                  <c:v>9.3000000000000007</c:v>
                </c:pt>
                <c:pt idx="32">
                  <c:v>21.896000000000001</c:v>
                </c:pt>
                <c:pt idx="33">
                  <c:v>23.504000000000001</c:v>
                </c:pt>
                <c:pt idx="34">
                  <c:v>28.585999999999999</c:v>
                </c:pt>
                <c:pt idx="35">
                  <c:v>24.599</c:v>
                </c:pt>
                <c:pt idx="36">
                  <c:v>14.154</c:v>
                </c:pt>
                <c:pt idx="37">
                  <c:v>28.335000000000001</c:v>
                </c:pt>
                <c:pt idx="38">
                  <c:v>17.370999999999999</c:v>
                </c:pt>
                <c:pt idx="39">
                  <c:v>10.218</c:v>
                </c:pt>
                <c:pt idx="40">
                  <c:v>13.548999999999999</c:v>
                </c:pt>
                <c:pt idx="41">
                  <c:v>8.7789999999999999</c:v>
                </c:pt>
                <c:pt idx="42">
                  <c:v>17.605</c:v>
                </c:pt>
                <c:pt idx="43">
                  <c:v>24.777000000000001</c:v>
                </c:pt>
                <c:pt idx="44">
                  <c:v>9.0730000000000004</c:v>
                </c:pt>
                <c:pt idx="45">
                  <c:v>23.704000000000001</c:v>
                </c:pt>
                <c:pt idx="46">
                  <c:v>10.510999999999999</c:v>
                </c:pt>
                <c:pt idx="47">
                  <c:v>9.9480000000000004</c:v>
                </c:pt>
                <c:pt idx="48">
                  <c:v>8.6280000000000001</c:v>
                </c:pt>
                <c:pt idx="49">
                  <c:v>24.969000000000001</c:v>
                </c:pt>
                <c:pt idx="50">
                  <c:v>12.273</c:v>
                </c:pt>
                <c:pt idx="51">
                  <c:v>7.0780000000000003</c:v>
                </c:pt>
                <c:pt idx="52">
                  <c:v>0</c:v>
                </c:pt>
                <c:pt idx="53">
                  <c:v>7.976</c:v>
                </c:pt>
                <c:pt idx="54">
                  <c:v>21.71</c:v>
                </c:pt>
                <c:pt idx="55">
                  <c:v>9.1059999999999999</c:v>
                </c:pt>
                <c:pt idx="56">
                  <c:v>12.086</c:v>
                </c:pt>
                <c:pt idx="57">
                  <c:v>7.85</c:v>
                </c:pt>
                <c:pt idx="58">
                  <c:v>5.5359999999999996</c:v>
                </c:pt>
                <c:pt idx="59">
                  <c:v>12.506</c:v>
                </c:pt>
                <c:pt idx="60">
                  <c:v>9.9190000000000005</c:v>
                </c:pt>
                <c:pt idx="61">
                  <c:v>4.5830000000000002</c:v>
                </c:pt>
                <c:pt idx="62">
                  <c:v>15.042999999999999</c:v>
                </c:pt>
                <c:pt idx="63">
                  <c:v>22.863</c:v>
                </c:pt>
                <c:pt idx="64">
                  <c:v>15.771000000000001</c:v>
                </c:pt>
                <c:pt idx="65">
                  <c:v>20.603999999999999</c:v>
                </c:pt>
                <c:pt idx="66">
                  <c:v>15.228999999999999</c:v>
                </c:pt>
                <c:pt idx="67">
                  <c:v>10.154</c:v>
                </c:pt>
                <c:pt idx="68">
                  <c:v>10.513999999999999</c:v>
                </c:pt>
                <c:pt idx="69">
                  <c:v>12.012</c:v>
                </c:pt>
                <c:pt idx="70">
                  <c:v>0</c:v>
                </c:pt>
                <c:pt idx="71">
                  <c:v>15.581</c:v>
                </c:pt>
                <c:pt idx="72">
                  <c:v>0</c:v>
                </c:pt>
                <c:pt idx="73">
                  <c:v>22.245999999999999</c:v>
                </c:pt>
                <c:pt idx="74">
                  <c:v>3.7930000000000001</c:v>
                </c:pt>
                <c:pt idx="75">
                  <c:v>12.571</c:v>
                </c:pt>
                <c:pt idx="76">
                  <c:v>23.369</c:v>
                </c:pt>
                <c:pt idx="77">
                  <c:v>6.9960000000000004</c:v>
                </c:pt>
                <c:pt idx="78">
                  <c:v>20.356000000000002</c:v>
                </c:pt>
                <c:pt idx="79">
                  <c:v>15.281000000000001</c:v>
                </c:pt>
                <c:pt idx="80">
                  <c:v>20.654</c:v>
                </c:pt>
                <c:pt idx="81">
                  <c:v>12.971</c:v>
                </c:pt>
                <c:pt idx="82">
                  <c:v>21.327999999999999</c:v>
                </c:pt>
                <c:pt idx="83">
                  <c:v>18.189</c:v>
                </c:pt>
                <c:pt idx="84">
                  <c:v>15.698</c:v>
                </c:pt>
                <c:pt idx="85">
                  <c:v>6.2679999999999998</c:v>
                </c:pt>
                <c:pt idx="86">
                  <c:v>12.613</c:v>
                </c:pt>
                <c:pt idx="87">
                  <c:v>22.815000000000001</c:v>
                </c:pt>
                <c:pt idx="88">
                  <c:v>2.8610000000000002</c:v>
                </c:pt>
                <c:pt idx="89">
                  <c:v>0</c:v>
                </c:pt>
                <c:pt idx="90">
                  <c:v>0</c:v>
                </c:pt>
                <c:pt idx="91">
                  <c:v>24.760999999999999</c:v>
                </c:pt>
                <c:pt idx="92">
                  <c:v>14.349</c:v>
                </c:pt>
                <c:pt idx="93">
                  <c:v>19.931999999999999</c:v>
                </c:pt>
                <c:pt idx="94">
                  <c:v>16.797999999999998</c:v>
                </c:pt>
                <c:pt idx="95">
                  <c:v>6.6929999999999996</c:v>
                </c:pt>
                <c:pt idx="96">
                  <c:v>0</c:v>
                </c:pt>
                <c:pt idx="97">
                  <c:v>32.584000000000003</c:v>
                </c:pt>
                <c:pt idx="98">
                  <c:v>0</c:v>
                </c:pt>
                <c:pt idx="99">
                  <c:v>21.596</c:v>
                </c:pt>
              </c:numCache>
            </c:numRef>
          </c:yVal>
        </c:ser>
        <c:axId val="206960128"/>
        <c:axId val="206962048"/>
      </c:scatterChart>
      <c:valAx>
        <c:axId val="206960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6962048"/>
        <c:crosses val="autoZero"/>
        <c:crossBetween val="midCat"/>
      </c:valAx>
      <c:valAx>
        <c:axId val="2069620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0696012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634711286089241"/>
          <c:y val="0.19425233304170322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17.742000000000001</c:v>
                </c:pt>
                <c:pt idx="1">
                  <c:v>14.667</c:v>
                </c:pt>
                <c:pt idx="2">
                  <c:v>15.007999999999999</c:v>
                </c:pt>
                <c:pt idx="3">
                  <c:v>11.287000000000001</c:v>
                </c:pt>
                <c:pt idx="4">
                  <c:v>13.688000000000001</c:v>
                </c:pt>
                <c:pt idx="5">
                  <c:v>21.779</c:v>
                </c:pt>
                <c:pt idx="6">
                  <c:v>14.082000000000001</c:v>
                </c:pt>
                <c:pt idx="7">
                  <c:v>11.115</c:v>
                </c:pt>
                <c:pt idx="8">
                  <c:v>9.5120000000000005</c:v>
                </c:pt>
                <c:pt idx="9">
                  <c:v>16.693000000000001</c:v>
                </c:pt>
                <c:pt idx="10">
                  <c:v>15.071</c:v>
                </c:pt>
                <c:pt idx="11">
                  <c:v>13.964</c:v>
                </c:pt>
                <c:pt idx="12">
                  <c:v>8.3070000000000004</c:v>
                </c:pt>
                <c:pt idx="13">
                  <c:v>13.824999999999999</c:v>
                </c:pt>
                <c:pt idx="14">
                  <c:v>10.724</c:v>
                </c:pt>
                <c:pt idx="15">
                  <c:v>9.3130000000000006</c:v>
                </c:pt>
                <c:pt idx="16">
                  <c:v>15.532</c:v>
                </c:pt>
                <c:pt idx="17">
                  <c:v>16.181999999999999</c:v>
                </c:pt>
                <c:pt idx="18">
                  <c:v>7.9290000000000003</c:v>
                </c:pt>
                <c:pt idx="19">
                  <c:v>18.198</c:v>
                </c:pt>
                <c:pt idx="20">
                  <c:v>10.856999999999999</c:v>
                </c:pt>
                <c:pt idx="21">
                  <c:v>10.666</c:v>
                </c:pt>
                <c:pt idx="22">
                  <c:v>19.564</c:v>
                </c:pt>
                <c:pt idx="23">
                  <c:v>0</c:v>
                </c:pt>
                <c:pt idx="24">
                  <c:v>6.2539999999999996</c:v>
                </c:pt>
                <c:pt idx="25">
                  <c:v>9.6590000000000007</c:v>
                </c:pt>
                <c:pt idx="26">
                  <c:v>24.725000000000001</c:v>
                </c:pt>
                <c:pt idx="27">
                  <c:v>4.1710000000000003</c:v>
                </c:pt>
                <c:pt idx="28">
                  <c:v>5.4749999999999996</c:v>
                </c:pt>
                <c:pt idx="29">
                  <c:v>4.2110000000000003</c:v>
                </c:pt>
                <c:pt idx="30">
                  <c:v>20.338000000000001</c:v>
                </c:pt>
                <c:pt idx="31">
                  <c:v>4.4809999999999999</c:v>
                </c:pt>
                <c:pt idx="32">
                  <c:v>17.088999999999999</c:v>
                </c:pt>
                <c:pt idx="33">
                  <c:v>18.850000000000001</c:v>
                </c:pt>
                <c:pt idx="34">
                  <c:v>23.937999999999999</c:v>
                </c:pt>
                <c:pt idx="35">
                  <c:v>20.010000000000002</c:v>
                </c:pt>
                <c:pt idx="36">
                  <c:v>9.6470000000000002</c:v>
                </c:pt>
                <c:pt idx="37">
                  <c:v>23.890999999999998</c:v>
                </c:pt>
                <c:pt idx="38">
                  <c:v>12.941000000000001</c:v>
                </c:pt>
                <c:pt idx="39">
                  <c:v>5.9550000000000001</c:v>
                </c:pt>
                <c:pt idx="40">
                  <c:v>9.3089999999999993</c:v>
                </c:pt>
                <c:pt idx="41">
                  <c:v>4.6399999999999997</c:v>
                </c:pt>
                <c:pt idx="42">
                  <c:v>13.473000000000001</c:v>
                </c:pt>
                <c:pt idx="43">
                  <c:v>20.713000000000001</c:v>
                </c:pt>
                <c:pt idx="44">
                  <c:v>5.07</c:v>
                </c:pt>
                <c:pt idx="45">
                  <c:v>19.75</c:v>
                </c:pt>
                <c:pt idx="46">
                  <c:v>6.5830000000000002</c:v>
                </c:pt>
                <c:pt idx="47">
                  <c:v>6.1859999999999999</c:v>
                </c:pt>
                <c:pt idx="48">
                  <c:v>4.8949999999999996</c:v>
                </c:pt>
                <c:pt idx="49">
                  <c:v>21.332000000000001</c:v>
                </c:pt>
                <c:pt idx="50">
                  <c:v>8.657</c:v>
                </c:pt>
                <c:pt idx="51">
                  <c:v>3.6909999999999998</c:v>
                </c:pt>
                <c:pt idx="52">
                  <c:v>0</c:v>
                </c:pt>
                <c:pt idx="53">
                  <c:v>4.7450000000000001</c:v>
                </c:pt>
                <c:pt idx="54">
                  <c:v>18.594000000000001</c:v>
                </c:pt>
                <c:pt idx="55">
                  <c:v>6.1</c:v>
                </c:pt>
                <c:pt idx="56">
                  <c:v>9.1750000000000007</c:v>
                </c:pt>
                <c:pt idx="57">
                  <c:v>5.1020000000000003</c:v>
                </c:pt>
                <c:pt idx="58">
                  <c:v>3.141</c:v>
                </c:pt>
                <c:pt idx="59">
                  <c:v>10.188000000000001</c:v>
                </c:pt>
                <c:pt idx="60">
                  <c:v>7.6020000000000003</c:v>
                </c:pt>
                <c:pt idx="61">
                  <c:v>2.302</c:v>
                </c:pt>
                <c:pt idx="62">
                  <c:v>12.939</c:v>
                </c:pt>
                <c:pt idx="63">
                  <c:v>20.768999999999998</c:v>
                </c:pt>
                <c:pt idx="64">
                  <c:v>13.785</c:v>
                </c:pt>
                <c:pt idx="65">
                  <c:v>18.667999999999999</c:v>
                </c:pt>
                <c:pt idx="66">
                  <c:v>13.3</c:v>
                </c:pt>
                <c:pt idx="67">
                  <c:v>8.3089999999999993</c:v>
                </c:pt>
                <c:pt idx="68">
                  <c:v>8.7189999999999994</c:v>
                </c:pt>
                <c:pt idx="69">
                  <c:v>10.220000000000001</c:v>
                </c:pt>
                <c:pt idx="70">
                  <c:v>0</c:v>
                </c:pt>
                <c:pt idx="71">
                  <c:v>13.941000000000001</c:v>
                </c:pt>
                <c:pt idx="72">
                  <c:v>0</c:v>
                </c:pt>
                <c:pt idx="73">
                  <c:v>20.780999999999999</c:v>
                </c:pt>
                <c:pt idx="74">
                  <c:v>2.39</c:v>
                </c:pt>
                <c:pt idx="75">
                  <c:v>11.266</c:v>
                </c:pt>
                <c:pt idx="76">
                  <c:v>22.081</c:v>
                </c:pt>
                <c:pt idx="77">
                  <c:v>5.8170000000000002</c:v>
                </c:pt>
                <c:pt idx="78">
                  <c:v>19.369</c:v>
                </c:pt>
                <c:pt idx="79">
                  <c:v>14.311999999999999</c:v>
                </c:pt>
                <c:pt idx="80">
                  <c:v>19.684999999999999</c:v>
                </c:pt>
                <c:pt idx="81">
                  <c:v>12.186999999999999</c:v>
                </c:pt>
                <c:pt idx="82">
                  <c:v>21.189</c:v>
                </c:pt>
                <c:pt idx="83">
                  <c:v>18.077000000000002</c:v>
                </c:pt>
                <c:pt idx="84">
                  <c:v>16.088000000000001</c:v>
                </c:pt>
                <c:pt idx="85">
                  <c:v>6.8860000000000001</c:v>
                </c:pt>
                <c:pt idx="86">
                  <c:v>13.326000000000001</c:v>
                </c:pt>
                <c:pt idx="87">
                  <c:v>23.77</c:v>
                </c:pt>
                <c:pt idx="88">
                  <c:v>3.8730000000000002</c:v>
                </c:pt>
                <c:pt idx="89">
                  <c:v>0</c:v>
                </c:pt>
                <c:pt idx="90">
                  <c:v>0</c:v>
                </c:pt>
                <c:pt idx="91">
                  <c:v>26.140999999999998</c:v>
                </c:pt>
                <c:pt idx="92">
                  <c:v>15.867000000000001</c:v>
                </c:pt>
                <c:pt idx="93">
                  <c:v>22.254999999999999</c:v>
                </c:pt>
                <c:pt idx="94">
                  <c:v>19.215</c:v>
                </c:pt>
                <c:pt idx="95">
                  <c:v>9.1319999999999997</c:v>
                </c:pt>
                <c:pt idx="96">
                  <c:v>0</c:v>
                </c:pt>
                <c:pt idx="97">
                  <c:v>35.307000000000002</c:v>
                </c:pt>
                <c:pt idx="98">
                  <c:v>0</c:v>
                </c:pt>
                <c:pt idx="99">
                  <c:v>26.234000000000002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17.742000000000001</c:v>
                </c:pt>
                <c:pt idx="1">
                  <c:v>14.667</c:v>
                </c:pt>
                <c:pt idx="2">
                  <c:v>15.007999999999999</c:v>
                </c:pt>
                <c:pt idx="3">
                  <c:v>11.287000000000001</c:v>
                </c:pt>
                <c:pt idx="4">
                  <c:v>13.688000000000001</c:v>
                </c:pt>
                <c:pt idx="5">
                  <c:v>21.779</c:v>
                </c:pt>
                <c:pt idx="6">
                  <c:v>14.082000000000001</c:v>
                </c:pt>
                <c:pt idx="7">
                  <c:v>11.115</c:v>
                </c:pt>
                <c:pt idx="8">
                  <c:v>9.5120000000000005</c:v>
                </c:pt>
                <c:pt idx="9">
                  <c:v>16.693000000000001</c:v>
                </c:pt>
                <c:pt idx="10">
                  <c:v>15.071</c:v>
                </c:pt>
                <c:pt idx="11">
                  <c:v>13.964</c:v>
                </c:pt>
                <c:pt idx="12">
                  <c:v>8.3070000000000004</c:v>
                </c:pt>
                <c:pt idx="13">
                  <c:v>13.824999999999999</c:v>
                </c:pt>
                <c:pt idx="14">
                  <c:v>10.724</c:v>
                </c:pt>
                <c:pt idx="15">
                  <c:v>9.3130000000000006</c:v>
                </c:pt>
                <c:pt idx="16">
                  <c:v>15.532</c:v>
                </c:pt>
                <c:pt idx="17">
                  <c:v>16.181999999999999</c:v>
                </c:pt>
                <c:pt idx="18">
                  <c:v>7.9290000000000003</c:v>
                </c:pt>
                <c:pt idx="19">
                  <c:v>18.198</c:v>
                </c:pt>
                <c:pt idx="20">
                  <c:v>10.856999999999999</c:v>
                </c:pt>
                <c:pt idx="21">
                  <c:v>10.666</c:v>
                </c:pt>
                <c:pt idx="22">
                  <c:v>19.564</c:v>
                </c:pt>
                <c:pt idx="23">
                  <c:v>0</c:v>
                </c:pt>
                <c:pt idx="24">
                  <c:v>6.2539999999999996</c:v>
                </c:pt>
                <c:pt idx="25">
                  <c:v>9.6590000000000007</c:v>
                </c:pt>
                <c:pt idx="26">
                  <c:v>24.725000000000001</c:v>
                </c:pt>
                <c:pt idx="27">
                  <c:v>4.1710000000000003</c:v>
                </c:pt>
                <c:pt idx="28">
                  <c:v>5.4749999999999996</c:v>
                </c:pt>
                <c:pt idx="29">
                  <c:v>4.2110000000000003</c:v>
                </c:pt>
                <c:pt idx="30">
                  <c:v>20.338000000000001</c:v>
                </c:pt>
                <c:pt idx="31">
                  <c:v>4.4809999999999999</c:v>
                </c:pt>
                <c:pt idx="32">
                  <c:v>17.088999999999999</c:v>
                </c:pt>
                <c:pt idx="33">
                  <c:v>18.850000000000001</c:v>
                </c:pt>
                <c:pt idx="34">
                  <c:v>23.937999999999999</c:v>
                </c:pt>
                <c:pt idx="35">
                  <c:v>20.010000000000002</c:v>
                </c:pt>
                <c:pt idx="36">
                  <c:v>9.6470000000000002</c:v>
                </c:pt>
                <c:pt idx="37">
                  <c:v>23.890999999999998</c:v>
                </c:pt>
                <c:pt idx="38">
                  <c:v>12.941000000000001</c:v>
                </c:pt>
                <c:pt idx="39">
                  <c:v>5.9550000000000001</c:v>
                </c:pt>
                <c:pt idx="40">
                  <c:v>9.3089999999999993</c:v>
                </c:pt>
                <c:pt idx="41">
                  <c:v>4.6399999999999997</c:v>
                </c:pt>
                <c:pt idx="42">
                  <c:v>13.473000000000001</c:v>
                </c:pt>
                <c:pt idx="43">
                  <c:v>20.713000000000001</c:v>
                </c:pt>
                <c:pt idx="44">
                  <c:v>5.07</c:v>
                </c:pt>
                <c:pt idx="45">
                  <c:v>19.75</c:v>
                </c:pt>
                <c:pt idx="46">
                  <c:v>6.5830000000000002</c:v>
                </c:pt>
                <c:pt idx="47">
                  <c:v>6.1859999999999999</c:v>
                </c:pt>
                <c:pt idx="48">
                  <c:v>4.8949999999999996</c:v>
                </c:pt>
                <c:pt idx="49">
                  <c:v>21.332000000000001</c:v>
                </c:pt>
                <c:pt idx="50">
                  <c:v>8.657</c:v>
                </c:pt>
                <c:pt idx="51">
                  <c:v>3.6909999999999998</c:v>
                </c:pt>
                <c:pt idx="52">
                  <c:v>0</c:v>
                </c:pt>
                <c:pt idx="53">
                  <c:v>4.7450000000000001</c:v>
                </c:pt>
                <c:pt idx="54">
                  <c:v>18.594000000000001</c:v>
                </c:pt>
                <c:pt idx="55">
                  <c:v>6.1</c:v>
                </c:pt>
                <c:pt idx="56">
                  <c:v>9.1750000000000007</c:v>
                </c:pt>
                <c:pt idx="57">
                  <c:v>5.1020000000000003</c:v>
                </c:pt>
                <c:pt idx="58">
                  <c:v>3.141</c:v>
                </c:pt>
                <c:pt idx="59">
                  <c:v>10.188000000000001</c:v>
                </c:pt>
                <c:pt idx="60">
                  <c:v>7.6020000000000003</c:v>
                </c:pt>
                <c:pt idx="61">
                  <c:v>2.302</c:v>
                </c:pt>
                <c:pt idx="62">
                  <c:v>12.939</c:v>
                </c:pt>
                <c:pt idx="63">
                  <c:v>20.768999999999998</c:v>
                </c:pt>
                <c:pt idx="64">
                  <c:v>13.785</c:v>
                </c:pt>
                <c:pt idx="65">
                  <c:v>18.667999999999999</c:v>
                </c:pt>
                <c:pt idx="66">
                  <c:v>13.3</c:v>
                </c:pt>
                <c:pt idx="67">
                  <c:v>8.3089999999999993</c:v>
                </c:pt>
                <c:pt idx="68">
                  <c:v>8.7189999999999994</c:v>
                </c:pt>
                <c:pt idx="69">
                  <c:v>10.220000000000001</c:v>
                </c:pt>
                <c:pt idx="70">
                  <c:v>0</c:v>
                </c:pt>
                <c:pt idx="71">
                  <c:v>13.941000000000001</c:v>
                </c:pt>
                <c:pt idx="72">
                  <c:v>0</c:v>
                </c:pt>
                <c:pt idx="73">
                  <c:v>20.780999999999999</c:v>
                </c:pt>
                <c:pt idx="74">
                  <c:v>2.39</c:v>
                </c:pt>
                <c:pt idx="75">
                  <c:v>11.266</c:v>
                </c:pt>
                <c:pt idx="76">
                  <c:v>22.081</c:v>
                </c:pt>
                <c:pt idx="77">
                  <c:v>5.8170000000000002</c:v>
                </c:pt>
                <c:pt idx="78">
                  <c:v>19.369</c:v>
                </c:pt>
                <c:pt idx="79">
                  <c:v>14.311999999999999</c:v>
                </c:pt>
                <c:pt idx="80">
                  <c:v>19.684999999999999</c:v>
                </c:pt>
                <c:pt idx="81">
                  <c:v>12.186999999999999</c:v>
                </c:pt>
                <c:pt idx="82">
                  <c:v>21.189</c:v>
                </c:pt>
                <c:pt idx="83">
                  <c:v>18.077000000000002</c:v>
                </c:pt>
                <c:pt idx="84">
                  <c:v>16.088000000000001</c:v>
                </c:pt>
                <c:pt idx="85">
                  <c:v>6.8860000000000001</c:v>
                </c:pt>
                <c:pt idx="86">
                  <c:v>13.326000000000001</c:v>
                </c:pt>
                <c:pt idx="87">
                  <c:v>23.77</c:v>
                </c:pt>
                <c:pt idx="88">
                  <c:v>3.8730000000000002</c:v>
                </c:pt>
                <c:pt idx="89">
                  <c:v>0</c:v>
                </c:pt>
                <c:pt idx="90">
                  <c:v>0</c:v>
                </c:pt>
                <c:pt idx="91">
                  <c:v>26.140999999999998</c:v>
                </c:pt>
                <c:pt idx="92">
                  <c:v>15.867000000000001</c:v>
                </c:pt>
                <c:pt idx="93">
                  <c:v>22.254999999999999</c:v>
                </c:pt>
                <c:pt idx="94">
                  <c:v>19.215</c:v>
                </c:pt>
                <c:pt idx="95">
                  <c:v>9.1319999999999997</c:v>
                </c:pt>
                <c:pt idx="96">
                  <c:v>0</c:v>
                </c:pt>
                <c:pt idx="97">
                  <c:v>35.307000000000002</c:v>
                </c:pt>
                <c:pt idx="98">
                  <c:v>0</c:v>
                </c:pt>
                <c:pt idx="99">
                  <c:v>26.234000000000002</c:v>
                </c:pt>
              </c:numCache>
            </c:numRef>
          </c:yVal>
          <c:smooth val="1"/>
        </c:ser>
        <c:axId val="207332864"/>
        <c:axId val="20735488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payment!$B$5:$B$101</c:f>
              <c:numCache>
                <c:formatCode>General</c:formatCode>
                <c:ptCount val="97"/>
                <c:pt idx="0">
                  <c:v>11.287000000000001</c:v>
                </c:pt>
                <c:pt idx="1">
                  <c:v>13.688000000000001</c:v>
                </c:pt>
                <c:pt idx="2">
                  <c:v>21.779</c:v>
                </c:pt>
                <c:pt idx="3">
                  <c:v>14.082000000000001</c:v>
                </c:pt>
                <c:pt idx="4">
                  <c:v>11.115</c:v>
                </c:pt>
                <c:pt idx="5">
                  <c:v>9.5120000000000005</c:v>
                </c:pt>
                <c:pt idx="6">
                  <c:v>16.693000000000001</c:v>
                </c:pt>
                <c:pt idx="7">
                  <c:v>15.071</c:v>
                </c:pt>
                <c:pt idx="8">
                  <c:v>13.964</c:v>
                </c:pt>
                <c:pt idx="9">
                  <c:v>8.3070000000000004</c:v>
                </c:pt>
                <c:pt idx="10">
                  <c:v>13.824999999999999</c:v>
                </c:pt>
                <c:pt idx="11">
                  <c:v>10.724</c:v>
                </c:pt>
                <c:pt idx="12">
                  <c:v>9.3130000000000006</c:v>
                </c:pt>
                <c:pt idx="13">
                  <c:v>15.532</c:v>
                </c:pt>
                <c:pt idx="14">
                  <c:v>16.181999999999999</c:v>
                </c:pt>
                <c:pt idx="15">
                  <c:v>7.9290000000000003</c:v>
                </c:pt>
                <c:pt idx="16">
                  <c:v>18.198</c:v>
                </c:pt>
                <c:pt idx="17">
                  <c:v>10.856999999999999</c:v>
                </c:pt>
                <c:pt idx="18">
                  <c:v>10.666</c:v>
                </c:pt>
                <c:pt idx="19">
                  <c:v>19.564</c:v>
                </c:pt>
                <c:pt idx="20">
                  <c:v>0</c:v>
                </c:pt>
                <c:pt idx="21">
                  <c:v>6.2539999999999996</c:v>
                </c:pt>
                <c:pt idx="22">
                  <c:v>9.6590000000000007</c:v>
                </c:pt>
                <c:pt idx="23">
                  <c:v>24.725000000000001</c:v>
                </c:pt>
                <c:pt idx="24">
                  <c:v>4.1710000000000003</c:v>
                </c:pt>
                <c:pt idx="25">
                  <c:v>5.4749999999999996</c:v>
                </c:pt>
                <c:pt idx="26">
                  <c:v>4.2110000000000003</c:v>
                </c:pt>
                <c:pt idx="27">
                  <c:v>20.338000000000001</c:v>
                </c:pt>
                <c:pt idx="28">
                  <c:v>4.4809999999999999</c:v>
                </c:pt>
                <c:pt idx="29">
                  <c:v>17.088999999999999</c:v>
                </c:pt>
                <c:pt idx="30">
                  <c:v>18.850000000000001</c:v>
                </c:pt>
                <c:pt idx="31">
                  <c:v>23.937999999999999</c:v>
                </c:pt>
                <c:pt idx="32">
                  <c:v>20.010000000000002</c:v>
                </c:pt>
                <c:pt idx="33">
                  <c:v>9.6470000000000002</c:v>
                </c:pt>
                <c:pt idx="34">
                  <c:v>23.890999999999998</c:v>
                </c:pt>
                <c:pt idx="35">
                  <c:v>12.941000000000001</c:v>
                </c:pt>
                <c:pt idx="36">
                  <c:v>5.9550000000000001</c:v>
                </c:pt>
                <c:pt idx="37">
                  <c:v>9.3089999999999993</c:v>
                </c:pt>
                <c:pt idx="38">
                  <c:v>4.6399999999999997</c:v>
                </c:pt>
                <c:pt idx="39">
                  <c:v>13.473000000000001</c:v>
                </c:pt>
                <c:pt idx="40">
                  <c:v>20.713000000000001</c:v>
                </c:pt>
                <c:pt idx="41">
                  <c:v>5.07</c:v>
                </c:pt>
                <c:pt idx="42">
                  <c:v>19.75</c:v>
                </c:pt>
                <c:pt idx="43">
                  <c:v>6.5830000000000002</c:v>
                </c:pt>
                <c:pt idx="44">
                  <c:v>6.1859999999999999</c:v>
                </c:pt>
                <c:pt idx="45">
                  <c:v>4.8949999999999996</c:v>
                </c:pt>
                <c:pt idx="46">
                  <c:v>21.332000000000001</c:v>
                </c:pt>
                <c:pt idx="47">
                  <c:v>8.657</c:v>
                </c:pt>
                <c:pt idx="48">
                  <c:v>3.6909999999999998</c:v>
                </c:pt>
                <c:pt idx="49">
                  <c:v>0</c:v>
                </c:pt>
                <c:pt idx="50">
                  <c:v>4.7450000000000001</c:v>
                </c:pt>
                <c:pt idx="51">
                  <c:v>18.594000000000001</c:v>
                </c:pt>
                <c:pt idx="52">
                  <c:v>6.1</c:v>
                </c:pt>
                <c:pt idx="53">
                  <c:v>9.1750000000000007</c:v>
                </c:pt>
                <c:pt idx="54">
                  <c:v>5.1020000000000003</c:v>
                </c:pt>
                <c:pt idx="55">
                  <c:v>3.141</c:v>
                </c:pt>
                <c:pt idx="56">
                  <c:v>10.188000000000001</c:v>
                </c:pt>
                <c:pt idx="57">
                  <c:v>7.6020000000000003</c:v>
                </c:pt>
                <c:pt idx="58">
                  <c:v>2.302</c:v>
                </c:pt>
                <c:pt idx="59">
                  <c:v>12.939</c:v>
                </c:pt>
                <c:pt idx="60">
                  <c:v>20.768999999999998</c:v>
                </c:pt>
                <c:pt idx="61">
                  <c:v>13.785</c:v>
                </c:pt>
                <c:pt idx="62">
                  <c:v>18.667999999999999</c:v>
                </c:pt>
                <c:pt idx="63">
                  <c:v>13.3</c:v>
                </c:pt>
                <c:pt idx="64">
                  <c:v>8.3089999999999993</c:v>
                </c:pt>
                <c:pt idx="65">
                  <c:v>8.7189999999999994</c:v>
                </c:pt>
                <c:pt idx="66">
                  <c:v>10.220000000000001</c:v>
                </c:pt>
                <c:pt idx="67">
                  <c:v>0</c:v>
                </c:pt>
                <c:pt idx="68">
                  <c:v>13.941000000000001</c:v>
                </c:pt>
                <c:pt idx="69">
                  <c:v>0</c:v>
                </c:pt>
                <c:pt idx="70">
                  <c:v>20.780999999999999</c:v>
                </c:pt>
                <c:pt idx="71">
                  <c:v>2.39</c:v>
                </c:pt>
                <c:pt idx="72">
                  <c:v>11.266</c:v>
                </c:pt>
                <c:pt idx="73">
                  <c:v>22.081</c:v>
                </c:pt>
                <c:pt idx="74">
                  <c:v>5.8170000000000002</c:v>
                </c:pt>
                <c:pt idx="75">
                  <c:v>19.369</c:v>
                </c:pt>
                <c:pt idx="76">
                  <c:v>14.311999999999999</c:v>
                </c:pt>
                <c:pt idx="77">
                  <c:v>19.684999999999999</c:v>
                </c:pt>
                <c:pt idx="78">
                  <c:v>12.186999999999999</c:v>
                </c:pt>
                <c:pt idx="79">
                  <c:v>21.189</c:v>
                </c:pt>
                <c:pt idx="80">
                  <c:v>18.077000000000002</c:v>
                </c:pt>
                <c:pt idx="81">
                  <c:v>16.088000000000001</c:v>
                </c:pt>
                <c:pt idx="82">
                  <c:v>6.8860000000000001</c:v>
                </c:pt>
                <c:pt idx="83">
                  <c:v>13.326000000000001</c:v>
                </c:pt>
                <c:pt idx="84">
                  <c:v>23.77</c:v>
                </c:pt>
                <c:pt idx="85">
                  <c:v>3.8730000000000002</c:v>
                </c:pt>
                <c:pt idx="86">
                  <c:v>0</c:v>
                </c:pt>
                <c:pt idx="87">
                  <c:v>0</c:v>
                </c:pt>
                <c:pt idx="88">
                  <c:v>26.140999999999998</c:v>
                </c:pt>
                <c:pt idx="89">
                  <c:v>15.867000000000001</c:v>
                </c:pt>
                <c:pt idx="90">
                  <c:v>22.254999999999999</c:v>
                </c:pt>
                <c:pt idx="91">
                  <c:v>19.215</c:v>
                </c:pt>
                <c:pt idx="92">
                  <c:v>9.1319999999999997</c:v>
                </c:pt>
                <c:pt idx="93">
                  <c:v>0</c:v>
                </c:pt>
                <c:pt idx="94">
                  <c:v>35.307000000000002</c:v>
                </c:pt>
                <c:pt idx="95">
                  <c:v>0</c:v>
                </c:pt>
                <c:pt idx="96">
                  <c:v>26.234000000000002</c:v>
                </c:pt>
              </c:numCache>
            </c:numRef>
          </c:xVal>
          <c:yVal>
            <c:numRef>
              <c:f>payment!$I$5:$I$101</c:f>
              <c:numCache>
                <c:formatCode>General</c:formatCode>
                <c:ptCount val="97"/>
                <c:pt idx="11">
                  <c:v>19.280999999999999</c:v>
                </c:pt>
                <c:pt idx="12">
                  <c:v>17.748000000000001</c:v>
                </c:pt>
                <c:pt idx="13">
                  <c:v>23.045999999999999</c:v>
                </c:pt>
                <c:pt idx="14">
                  <c:v>23.32</c:v>
                </c:pt>
                <c:pt idx="15">
                  <c:v>14.958</c:v>
                </c:pt>
                <c:pt idx="16">
                  <c:v>25.225999999999999</c:v>
                </c:pt>
                <c:pt idx="17">
                  <c:v>17.591999999999999</c:v>
                </c:pt>
                <c:pt idx="18">
                  <c:v>17.242999999999999</c:v>
                </c:pt>
                <c:pt idx="19">
                  <c:v>25.803000000000001</c:v>
                </c:pt>
                <c:pt idx="20">
                  <c:v>0</c:v>
                </c:pt>
                <c:pt idx="21">
                  <c:v>12.266999999999999</c:v>
                </c:pt>
                <c:pt idx="22">
                  <c:v>15.557</c:v>
                </c:pt>
                <c:pt idx="23">
                  <c:v>30.344999999999999</c:v>
                </c:pt>
                <c:pt idx="24">
                  <c:v>9.7889999999999997</c:v>
                </c:pt>
                <c:pt idx="25">
                  <c:v>10.971</c:v>
                </c:pt>
                <c:pt idx="26">
                  <c:v>9.33</c:v>
                </c:pt>
                <c:pt idx="27">
                  <c:v>25.359000000000002</c:v>
                </c:pt>
                <c:pt idx="28">
                  <c:v>9.3000000000000007</c:v>
                </c:pt>
                <c:pt idx="29">
                  <c:v>21.896000000000001</c:v>
                </c:pt>
                <c:pt idx="30">
                  <c:v>23.504000000000001</c:v>
                </c:pt>
                <c:pt idx="31">
                  <c:v>28.585999999999999</c:v>
                </c:pt>
                <c:pt idx="32">
                  <c:v>24.599</c:v>
                </c:pt>
                <c:pt idx="33">
                  <c:v>14.154</c:v>
                </c:pt>
                <c:pt idx="34">
                  <c:v>28.335000000000001</c:v>
                </c:pt>
                <c:pt idx="35">
                  <c:v>17.370999999999999</c:v>
                </c:pt>
                <c:pt idx="36">
                  <c:v>10.218</c:v>
                </c:pt>
                <c:pt idx="37">
                  <c:v>13.548999999999999</c:v>
                </c:pt>
                <c:pt idx="38">
                  <c:v>8.7789999999999999</c:v>
                </c:pt>
                <c:pt idx="39">
                  <c:v>17.605</c:v>
                </c:pt>
                <c:pt idx="40">
                  <c:v>24.777000000000001</c:v>
                </c:pt>
                <c:pt idx="41">
                  <c:v>9.0730000000000004</c:v>
                </c:pt>
                <c:pt idx="42">
                  <c:v>23.704000000000001</c:v>
                </c:pt>
                <c:pt idx="43">
                  <c:v>10.510999999999999</c:v>
                </c:pt>
                <c:pt idx="44">
                  <c:v>9.9480000000000004</c:v>
                </c:pt>
                <c:pt idx="45">
                  <c:v>8.6280000000000001</c:v>
                </c:pt>
                <c:pt idx="46">
                  <c:v>24.969000000000001</c:v>
                </c:pt>
                <c:pt idx="47">
                  <c:v>12.273</c:v>
                </c:pt>
                <c:pt idx="48">
                  <c:v>7.0780000000000003</c:v>
                </c:pt>
                <c:pt idx="49">
                  <c:v>0</c:v>
                </c:pt>
                <c:pt idx="50">
                  <c:v>7.976</c:v>
                </c:pt>
                <c:pt idx="51">
                  <c:v>21.71</c:v>
                </c:pt>
                <c:pt idx="52">
                  <c:v>9.1059999999999999</c:v>
                </c:pt>
                <c:pt idx="53">
                  <c:v>12.086</c:v>
                </c:pt>
                <c:pt idx="54">
                  <c:v>7.85</c:v>
                </c:pt>
                <c:pt idx="55">
                  <c:v>5.5359999999999996</c:v>
                </c:pt>
                <c:pt idx="56">
                  <c:v>12.506</c:v>
                </c:pt>
                <c:pt idx="57">
                  <c:v>9.9190000000000005</c:v>
                </c:pt>
                <c:pt idx="58">
                  <c:v>4.5830000000000002</c:v>
                </c:pt>
                <c:pt idx="59">
                  <c:v>15.042999999999999</c:v>
                </c:pt>
                <c:pt idx="60">
                  <c:v>22.863</c:v>
                </c:pt>
                <c:pt idx="61">
                  <c:v>15.771000000000001</c:v>
                </c:pt>
                <c:pt idx="62">
                  <c:v>20.603999999999999</c:v>
                </c:pt>
                <c:pt idx="63">
                  <c:v>15.228999999999999</c:v>
                </c:pt>
                <c:pt idx="64">
                  <c:v>10.154</c:v>
                </c:pt>
                <c:pt idx="65">
                  <c:v>10.513999999999999</c:v>
                </c:pt>
                <c:pt idx="66">
                  <c:v>12.012</c:v>
                </c:pt>
                <c:pt idx="67">
                  <c:v>0</c:v>
                </c:pt>
                <c:pt idx="68">
                  <c:v>15.581</c:v>
                </c:pt>
                <c:pt idx="69">
                  <c:v>0</c:v>
                </c:pt>
                <c:pt idx="70">
                  <c:v>22.245999999999999</c:v>
                </c:pt>
                <c:pt idx="71">
                  <c:v>3.7930000000000001</c:v>
                </c:pt>
                <c:pt idx="72">
                  <c:v>12.571</c:v>
                </c:pt>
                <c:pt idx="73">
                  <c:v>23.369</c:v>
                </c:pt>
                <c:pt idx="74">
                  <c:v>6.9960000000000004</c:v>
                </c:pt>
                <c:pt idx="75">
                  <c:v>20.356000000000002</c:v>
                </c:pt>
                <c:pt idx="76">
                  <c:v>15.281000000000001</c:v>
                </c:pt>
                <c:pt idx="77">
                  <c:v>20.654</c:v>
                </c:pt>
                <c:pt idx="78">
                  <c:v>12.971</c:v>
                </c:pt>
                <c:pt idx="79">
                  <c:v>21.327999999999999</c:v>
                </c:pt>
                <c:pt idx="80">
                  <c:v>18.189</c:v>
                </c:pt>
                <c:pt idx="81">
                  <c:v>15.698</c:v>
                </c:pt>
                <c:pt idx="82">
                  <c:v>6.2679999999999998</c:v>
                </c:pt>
                <c:pt idx="83">
                  <c:v>12.613</c:v>
                </c:pt>
                <c:pt idx="84">
                  <c:v>22.815000000000001</c:v>
                </c:pt>
                <c:pt idx="85">
                  <c:v>2.8610000000000002</c:v>
                </c:pt>
                <c:pt idx="86">
                  <c:v>0</c:v>
                </c:pt>
                <c:pt idx="87">
                  <c:v>0</c:v>
                </c:pt>
                <c:pt idx="88">
                  <c:v>24.760999999999999</c:v>
                </c:pt>
                <c:pt idx="89">
                  <c:v>14.349</c:v>
                </c:pt>
                <c:pt idx="90">
                  <c:v>19.931999999999999</c:v>
                </c:pt>
                <c:pt idx="91">
                  <c:v>16.797999999999998</c:v>
                </c:pt>
                <c:pt idx="92">
                  <c:v>6.6929999999999996</c:v>
                </c:pt>
                <c:pt idx="93">
                  <c:v>0</c:v>
                </c:pt>
                <c:pt idx="94">
                  <c:v>32.584000000000003</c:v>
                </c:pt>
                <c:pt idx="95">
                  <c:v>0</c:v>
                </c:pt>
                <c:pt idx="96">
                  <c:v>21.596</c:v>
                </c:pt>
              </c:numCache>
            </c:numRef>
          </c:yVal>
        </c:ser>
        <c:axId val="207332864"/>
        <c:axId val="207354880"/>
      </c:scatterChart>
      <c:valAx>
        <c:axId val="207332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7354880"/>
        <c:crosses val="autoZero"/>
        <c:crossBetween val="midCat"/>
      </c:valAx>
      <c:valAx>
        <c:axId val="2073548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0733286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634711286089241"/>
          <c:y val="0.19425233304170328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val>
            <c:numRef>
              <c:f>payment!$E$3:$E$101</c:f>
              <c:numCache>
                <c:formatCode>General</c:formatCode>
                <c:ptCount val="99"/>
                <c:pt idx="0">
                  <c:v>0.1379999999999999</c:v>
                </c:pt>
                <c:pt idx="1">
                  <c:v>0.18200000000000038</c:v>
                </c:pt>
                <c:pt idx="2">
                  <c:v>1.0419999999999998</c:v>
                </c:pt>
                <c:pt idx="3">
                  <c:v>1.5389999999999997</c:v>
                </c:pt>
                <c:pt idx="4">
                  <c:v>1.5990000000000002</c:v>
                </c:pt>
                <c:pt idx="5">
                  <c:v>1.6300000000000008</c:v>
                </c:pt>
                <c:pt idx="6">
                  <c:v>2.0169999999999995</c:v>
                </c:pt>
                <c:pt idx="7">
                  <c:v>2.2900000000000009</c:v>
                </c:pt>
                <c:pt idx="8">
                  <c:v>2.7439999999999998</c:v>
                </c:pt>
                <c:pt idx="9">
                  <c:v>2.7569999999999997</c:v>
                </c:pt>
                <c:pt idx="10">
                  <c:v>2.8650000000000002</c:v>
                </c:pt>
                <c:pt idx="11">
                  <c:v>2.9540000000000006</c:v>
                </c:pt>
                <c:pt idx="12">
                  <c:v>2.9930000000000003</c:v>
                </c:pt>
                <c:pt idx="13">
                  <c:v>4.0620000000000012</c:v>
                </c:pt>
                <c:pt idx="14">
                  <c:v>4.1820000000000004</c:v>
                </c:pt>
                <c:pt idx="15">
                  <c:v>5.1040000000000001</c:v>
                </c:pt>
                <c:pt idx="16">
                  <c:v>5.48</c:v>
                </c:pt>
                <c:pt idx="17">
                  <c:v>5.5880000000000001</c:v>
                </c:pt>
                <c:pt idx="18">
                  <c:v>5.5900000000000007</c:v>
                </c:pt>
                <c:pt idx="19">
                  <c:v>5.8840000000000003</c:v>
                </c:pt>
                <c:pt idx="20">
                  <c:v>6.0410000000000004</c:v>
                </c:pt>
                <c:pt idx="21">
                  <c:v>6.38</c:v>
                </c:pt>
                <c:pt idx="22">
                  <c:v>6.5970000000000004</c:v>
                </c:pt>
                <c:pt idx="23">
                  <c:v>6.6050000000000004</c:v>
                </c:pt>
                <c:pt idx="24">
                  <c:v>6.7200000000000006</c:v>
                </c:pt>
                <c:pt idx="25">
                  <c:v>6.9980000000000002</c:v>
                </c:pt>
                <c:pt idx="26">
                  <c:v>7</c:v>
                </c:pt>
                <c:pt idx="27">
                  <c:v>7.1219999999999999</c:v>
                </c:pt>
                <c:pt idx="28">
                  <c:v>7.4990000000000006</c:v>
                </c:pt>
                <c:pt idx="29">
                  <c:v>7.5970000000000004</c:v>
                </c:pt>
                <c:pt idx="30">
                  <c:v>7.8000000000000007</c:v>
                </c:pt>
                <c:pt idx="31">
                  <c:v>7.8109999999999999</c:v>
                </c:pt>
                <c:pt idx="32">
                  <c:v>7.9640000000000004</c:v>
                </c:pt>
                <c:pt idx="33">
                  <c:v>7.9700000000000006</c:v>
                </c:pt>
                <c:pt idx="34">
                  <c:v>8.0289999999999999</c:v>
                </c:pt>
                <c:pt idx="35">
                  <c:v>8.1110000000000007</c:v>
                </c:pt>
                <c:pt idx="36">
                  <c:v>8.1750000000000007</c:v>
                </c:pt>
                <c:pt idx="37">
                  <c:v>8.1880000000000006</c:v>
                </c:pt>
                <c:pt idx="38">
                  <c:v>8.3550000000000004</c:v>
                </c:pt>
                <c:pt idx="39">
                  <c:v>8.3780000000000001</c:v>
                </c:pt>
                <c:pt idx="40">
                  <c:v>8.4789999999999992</c:v>
                </c:pt>
                <c:pt idx="41">
                  <c:v>8.4860000000000007</c:v>
                </c:pt>
                <c:pt idx="42">
                  <c:v>8.5540000000000003</c:v>
                </c:pt>
                <c:pt idx="43">
                  <c:v>8.6150000000000002</c:v>
                </c:pt>
                <c:pt idx="44">
                  <c:v>8.6639999999999997</c:v>
                </c:pt>
                <c:pt idx="45">
                  <c:v>8.6900000000000013</c:v>
                </c:pt>
                <c:pt idx="46">
                  <c:v>8.8559999999999999</c:v>
                </c:pt>
                <c:pt idx="47">
                  <c:v>8.8849999999999998</c:v>
                </c:pt>
                <c:pt idx="48">
                  <c:v>8.98</c:v>
                </c:pt>
                <c:pt idx="49">
                  <c:v>9.0020000000000007</c:v>
                </c:pt>
                <c:pt idx="50">
                  <c:v>9.2309999999999999</c:v>
                </c:pt>
                <c:pt idx="51">
                  <c:v>9.3070000000000004</c:v>
                </c:pt>
                <c:pt idx="52">
                  <c:v>9.3879999999999999</c:v>
                </c:pt>
                <c:pt idx="53">
                  <c:v>9.5020000000000007</c:v>
                </c:pt>
                <c:pt idx="54">
                  <c:v>9.6110000000000007</c:v>
                </c:pt>
                <c:pt idx="55">
                  <c:v>9.7070000000000007</c:v>
                </c:pt>
                <c:pt idx="56">
                  <c:v>9.870000000000001</c:v>
                </c:pt>
                <c:pt idx="57">
                  <c:v>10.224</c:v>
                </c:pt>
                <c:pt idx="58">
                  <c:v>10.3</c:v>
                </c:pt>
                <c:pt idx="59">
                  <c:v>10.301</c:v>
                </c:pt>
                <c:pt idx="60">
                  <c:v>10.337</c:v>
                </c:pt>
                <c:pt idx="61">
                  <c:v>10.513999999999999</c:v>
                </c:pt>
                <c:pt idx="62">
                  <c:v>10.524000000000001</c:v>
                </c:pt>
                <c:pt idx="63">
                  <c:v>10.632</c:v>
                </c:pt>
                <c:pt idx="64">
                  <c:v>10.682</c:v>
                </c:pt>
                <c:pt idx="65">
                  <c:v>10.690000000000001</c:v>
                </c:pt>
                <c:pt idx="66">
                  <c:v>10.774000000000001</c:v>
                </c:pt>
                <c:pt idx="67">
                  <c:v>10.823</c:v>
                </c:pt>
                <c:pt idx="68">
                  <c:v>10.826000000000001</c:v>
                </c:pt>
                <c:pt idx="69">
                  <c:v>10.91</c:v>
                </c:pt>
                <c:pt idx="70">
                  <c:v>10.978</c:v>
                </c:pt>
                <c:pt idx="71">
                  <c:v>11.009</c:v>
                </c:pt>
                <c:pt idx="72">
                  <c:v>11.153</c:v>
                </c:pt>
                <c:pt idx="73">
                  <c:v>11.215</c:v>
                </c:pt>
                <c:pt idx="74">
                  <c:v>11.313000000000001</c:v>
                </c:pt>
                <c:pt idx="75">
                  <c:v>11.33</c:v>
                </c:pt>
                <c:pt idx="76">
                  <c:v>11.439</c:v>
                </c:pt>
                <c:pt idx="77">
                  <c:v>11.632</c:v>
                </c:pt>
                <c:pt idx="78">
                  <c:v>11.649000000000001</c:v>
                </c:pt>
                <c:pt idx="79">
                  <c:v>11.649000000000001</c:v>
                </c:pt>
                <c:pt idx="80">
                  <c:v>11.834</c:v>
                </c:pt>
                <c:pt idx="81">
                  <c:v>12.479000000000001</c:v>
                </c:pt>
                <c:pt idx="82">
                  <c:v>12.506</c:v>
                </c:pt>
                <c:pt idx="83">
                  <c:v>13.007</c:v>
                </c:pt>
                <c:pt idx="84">
                  <c:v>13.237</c:v>
                </c:pt>
                <c:pt idx="85">
                  <c:v>13.331</c:v>
                </c:pt>
                <c:pt idx="86">
                  <c:v>13.573</c:v>
                </c:pt>
                <c:pt idx="87">
                  <c:v>13.63</c:v>
                </c:pt>
                <c:pt idx="88">
                  <c:v>13.874000000000001</c:v>
                </c:pt>
                <c:pt idx="89">
                  <c:v>13.935</c:v>
                </c:pt>
                <c:pt idx="90">
                  <c:v>13.998000000000001</c:v>
                </c:pt>
                <c:pt idx="91">
                  <c:v>14.136000000000001</c:v>
                </c:pt>
                <c:pt idx="92">
                  <c:v>14.941000000000001</c:v>
                </c:pt>
                <c:pt idx="93">
                  <c:v>15.035</c:v>
                </c:pt>
                <c:pt idx="94">
                  <c:v>15.057</c:v>
                </c:pt>
                <c:pt idx="95">
                  <c:v>15.212</c:v>
                </c:pt>
                <c:pt idx="96">
                  <c:v>15.341000000000001</c:v>
                </c:pt>
                <c:pt idx="97">
                  <c:v>16.204000000000001</c:v>
                </c:pt>
                <c:pt idx="98">
                  <c:v>17.256</c:v>
                </c:pt>
              </c:numCache>
            </c:numRef>
          </c:val>
        </c:ser>
        <c:marker val="1"/>
        <c:axId val="207375744"/>
        <c:axId val="207402112"/>
      </c:lineChart>
      <c:catAx>
        <c:axId val="207375744"/>
        <c:scaling>
          <c:orientation val="minMax"/>
        </c:scaling>
        <c:axPos val="b"/>
        <c:tickLblPos val="nextTo"/>
        <c:crossAx val="207402112"/>
        <c:crosses val="autoZero"/>
        <c:auto val="1"/>
        <c:lblAlgn val="ctr"/>
        <c:lblOffset val="100"/>
      </c:catAx>
      <c:valAx>
        <c:axId val="207402112"/>
        <c:scaling>
          <c:orientation val="minMax"/>
        </c:scaling>
        <c:axPos val="l"/>
        <c:majorGridlines/>
        <c:numFmt formatCode="General" sourceLinked="1"/>
        <c:tickLblPos val="nextTo"/>
        <c:crossAx val="207375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'trade-order'!$B$2:$B$101</c:f>
              <c:numCache>
                <c:formatCode>General</c:formatCode>
                <c:ptCount val="100"/>
                <c:pt idx="0">
                  <c:v>21.591000000000001</c:v>
                </c:pt>
                <c:pt idx="1">
                  <c:v>0</c:v>
                </c:pt>
                <c:pt idx="2">
                  <c:v>6.5949999999999998</c:v>
                </c:pt>
                <c:pt idx="3">
                  <c:v>19.553999999999998</c:v>
                </c:pt>
                <c:pt idx="4">
                  <c:v>27.864000000000001</c:v>
                </c:pt>
                <c:pt idx="5">
                  <c:v>15.569000000000001</c:v>
                </c:pt>
                <c:pt idx="6">
                  <c:v>22.283999999999999</c:v>
                </c:pt>
                <c:pt idx="7">
                  <c:v>29.699000000000002</c:v>
                </c:pt>
                <c:pt idx="8">
                  <c:v>13.113</c:v>
                </c:pt>
                <c:pt idx="9">
                  <c:v>11.394</c:v>
                </c:pt>
                <c:pt idx="10">
                  <c:v>5.01</c:v>
                </c:pt>
                <c:pt idx="11">
                  <c:v>11.862</c:v>
                </c:pt>
                <c:pt idx="12">
                  <c:v>0</c:v>
                </c:pt>
                <c:pt idx="13">
                  <c:v>24.27</c:v>
                </c:pt>
                <c:pt idx="14">
                  <c:v>18.559999999999999</c:v>
                </c:pt>
                <c:pt idx="15">
                  <c:v>5.3890000000000002</c:v>
                </c:pt>
                <c:pt idx="16">
                  <c:v>19.239999999999998</c:v>
                </c:pt>
                <c:pt idx="17">
                  <c:v>32.204999999999998</c:v>
                </c:pt>
                <c:pt idx="18">
                  <c:v>3.3</c:v>
                </c:pt>
                <c:pt idx="19">
                  <c:v>17.550999999999998</c:v>
                </c:pt>
                <c:pt idx="20">
                  <c:v>17.968</c:v>
                </c:pt>
                <c:pt idx="21">
                  <c:v>3.9740000000000002</c:v>
                </c:pt>
                <c:pt idx="22">
                  <c:v>0</c:v>
                </c:pt>
                <c:pt idx="23">
                  <c:v>18.677</c:v>
                </c:pt>
                <c:pt idx="24">
                  <c:v>11.135999999999999</c:v>
                </c:pt>
                <c:pt idx="25">
                  <c:v>0</c:v>
                </c:pt>
                <c:pt idx="26">
                  <c:v>0</c:v>
                </c:pt>
                <c:pt idx="27">
                  <c:v>14.484</c:v>
                </c:pt>
                <c:pt idx="28">
                  <c:v>8.9529999999999994</c:v>
                </c:pt>
                <c:pt idx="29">
                  <c:v>21.824999999999999</c:v>
                </c:pt>
                <c:pt idx="30">
                  <c:v>11.742000000000001</c:v>
                </c:pt>
                <c:pt idx="31">
                  <c:v>0</c:v>
                </c:pt>
                <c:pt idx="32">
                  <c:v>0</c:v>
                </c:pt>
                <c:pt idx="33">
                  <c:v>17.913</c:v>
                </c:pt>
                <c:pt idx="34">
                  <c:v>29.411999999999999</c:v>
                </c:pt>
                <c:pt idx="35">
                  <c:v>1.19</c:v>
                </c:pt>
                <c:pt idx="36">
                  <c:v>0</c:v>
                </c:pt>
                <c:pt idx="37">
                  <c:v>26.832999999999998</c:v>
                </c:pt>
                <c:pt idx="38">
                  <c:v>18.538</c:v>
                </c:pt>
                <c:pt idx="39">
                  <c:v>20.959</c:v>
                </c:pt>
                <c:pt idx="40">
                  <c:v>14.637</c:v>
                </c:pt>
                <c:pt idx="41">
                  <c:v>27.51</c:v>
                </c:pt>
                <c:pt idx="42">
                  <c:v>34.783000000000001</c:v>
                </c:pt>
                <c:pt idx="43">
                  <c:v>21.928999999999998</c:v>
                </c:pt>
                <c:pt idx="44">
                  <c:v>25.494</c:v>
                </c:pt>
                <c:pt idx="45">
                  <c:v>33.136000000000003</c:v>
                </c:pt>
                <c:pt idx="46">
                  <c:v>14.106</c:v>
                </c:pt>
                <c:pt idx="47">
                  <c:v>30.597999999999999</c:v>
                </c:pt>
                <c:pt idx="48">
                  <c:v>47.62</c:v>
                </c:pt>
                <c:pt idx="49">
                  <c:v>1.3340000000000001</c:v>
                </c:pt>
                <c:pt idx="50">
                  <c:v>8.9589999999999996</c:v>
                </c:pt>
                <c:pt idx="51">
                  <c:v>37.027000000000001</c:v>
                </c:pt>
                <c:pt idx="52">
                  <c:v>24.141999999999999</c:v>
                </c:pt>
                <c:pt idx="53">
                  <c:v>22.766999999999999</c:v>
                </c:pt>
                <c:pt idx="54">
                  <c:v>28.260999999999999</c:v>
                </c:pt>
                <c:pt idx="55">
                  <c:v>3.0950000000000002</c:v>
                </c:pt>
                <c:pt idx="56">
                  <c:v>18.794</c:v>
                </c:pt>
                <c:pt idx="57">
                  <c:v>0</c:v>
                </c:pt>
                <c:pt idx="58">
                  <c:v>45.253999999999998</c:v>
                </c:pt>
                <c:pt idx="59">
                  <c:v>45.253</c:v>
                </c:pt>
                <c:pt idx="60">
                  <c:v>21.972999999999999</c:v>
                </c:pt>
                <c:pt idx="61">
                  <c:v>10.220000000000001</c:v>
                </c:pt>
                <c:pt idx="62">
                  <c:v>15.792</c:v>
                </c:pt>
                <c:pt idx="63">
                  <c:v>61.154000000000003</c:v>
                </c:pt>
                <c:pt idx="64">
                  <c:v>34.563000000000002</c:v>
                </c:pt>
                <c:pt idx="65">
                  <c:v>0</c:v>
                </c:pt>
                <c:pt idx="66">
                  <c:v>4.4610000000000003</c:v>
                </c:pt>
                <c:pt idx="67">
                  <c:v>28.934000000000001</c:v>
                </c:pt>
                <c:pt idx="68">
                  <c:v>34.61</c:v>
                </c:pt>
                <c:pt idx="69">
                  <c:v>46.326999999999998</c:v>
                </c:pt>
                <c:pt idx="70">
                  <c:v>40.372999999999998</c:v>
                </c:pt>
                <c:pt idx="71">
                  <c:v>6.4859999999999998</c:v>
                </c:pt>
                <c:pt idx="72">
                  <c:v>50.634</c:v>
                </c:pt>
                <c:pt idx="73">
                  <c:v>42.639000000000003</c:v>
                </c:pt>
                <c:pt idx="74">
                  <c:v>55.252000000000002</c:v>
                </c:pt>
                <c:pt idx="75">
                  <c:v>11.946999999999999</c:v>
                </c:pt>
                <c:pt idx="76">
                  <c:v>21.353000000000002</c:v>
                </c:pt>
                <c:pt idx="77">
                  <c:v>1.4850000000000001</c:v>
                </c:pt>
                <c:pt idx="78">
                  <c:v>15.367000000000001</c:v>
                </c:pt>
                <c:pt idx="79">
                  <c:v>35.762999999999998</c:v>
                </c:pt>
                <c:pt idx="80">
                  <c:v>37.881</c:v>
                </c:pt>
                <c:pt idx="81">
                  <c:v>41.743000000000002</c:v>
                </c:pt>
                <c:pt idx="82">
                  <c:v>12.708</c:v>
                </c:pt>
                <c:pt idx="83">
                  <c:v>31.853000000000002</c:v>
                </c:pt>
                <c:pt idx="84">
                  <c:v>17.300999999999998</c:v>
                </c:pt>
                <c:pt idx="85">
                  <c:v>37.244999999999997</c:v>
                </c:pt>
                <c:pt idx="86">
                  <c:v>45.194000000000003</c:v>
                </c:pt>
                <c:pt idx="87">
                  <c:v>40.83</c:v>
                </c:pt>
                <c:pt idx="88">
                  <c:v>37.590000000000003</c:v>
                </c:pt>
                <c:pt idx="89">
                  <c:v>26.98</c:v>
                </c:pt>
                <c:pt idx="90">
                  <c:v>40.107999999999997</c:v>
                </c:pt>
                <c:pt idx="91">
                  <c:v>55.131999999999998</c:v>
                </c:pt>
                <c:pt idx="92">
                  <c:v>16.835999999999999</c:v>
                </c:pt>
                <c:pt idx="93">
                  <c:v>62.317999999999998</c:v>
                </c:pt>
                <c:pt idx="94">
                  <c:v>59.287999999999997</c:v>
                </c:pt>
                <c:pt idx="95">
                  <c:v>42.158999999999999</c:v>
                </c:pt>
                <c:pt idx="96">
                  <c:v>62.332000000000001</c:v>
                </c:pt>
                <c:pt idx="97">
                  <c:v>76.974999999999994</c:v>
                </c:pt>
                <c:pt idx="98">
                  <c:v>85.622</c:v>
                </c:pt>
                <c:pt idx="99">
                  <c:v>85.885999999999996</c:v>
                </c:pt>
              </c:numCache>
            </c:numRef>
          </c:xVal>
          <c:yVal>
            <c:numRef>
              <c:f>'trade-order'!$B$2:$B$101</c:f>
              <c:numCache>
                <c:formatCode>General</c:formatCode>
                <c:ptCount val="100"/>
                <c:pt idx="0">
                  <c:v>21.591000000000001</c:v>
                </c:pt>
                <c:pt idx="1">
                  <c:v>0</c:v>
                </c:pt>
                <c:pt idx="2">
                  <c:v>6.5949999999999998</c:v>
                </c:pt>
                <c:pt idx="3">
                  <c:v>19.553999999999998</c:v>
                </c:pt>
                <c:pt idx="4">
                  <c:v>27.864000000000001</c:v>
                </c:pt>
                <c:pt idx="5">
                  <c:v>15.569000000000001</c:v>
                </c:pt>
                <c:pt idx="6">
                  <c:v>22.283999999999999</c:v>
                </c:pt>
                <c:pt idx="7">
                  <c:v>29.699000000000002</c:v>
                </c:pt>
                <c:pt idx="8">
                  <c:v>13.113</c:v>
                </c:pt>
                <c:pt idx="9">
                  <c:v>11.394</c:v>
                </c:pt>
                <c:pt idx="10">
                  <c:v>5.01</c:v>
                </c:pt>
                <c:pt idx="11">
                  <c:v>11.862</c:v>
                </c:pt>
                <c:pt idx="12">
                  <c:v>0</c:v>
                </c:pt>
                <c:pt idx="13">
                  <c:v>24.27</c:v>
                </c:pt>
                <c:pt idx="14">
                  <c:v>18.559999999999999</c:v>
                </c:pt>
                <c:pt idx="15">
                  <c:v>5.3890000000000002</c:v>
                </c:pt>
                <c:pt idx="16">
                  <c:v>19.239999999999998</c:v>
                </c:pt>
                <c:pt idx="17">
                  <c:v>32.204999999999998</c:v>
                </c:pt>
                <c:pt idx="18">
                  <c:v>3.3</c:v>
                </c:pt>
                <c:pt idx="19">
                  <c:v>17.550999999999998</c:v>
                </c:pt>
                <c:pt idx="20">
                  <c:v>17.968</c:v>
                </c:pt>
                <c:pt idx="21">
                  <c:v>3.9740000000000002</c:v>
                </c:pt>
                <c:pt idx="22">
                  <c:v>0</c:v>
                </c:pt>
                <c:pt idx="23">
                  <c:v>18.677</c:v>
                </c:pt>
                <c:pt idx="24">
                  <c:v>11.135999999999999</c:v>
                </c:pt>
                <c:pt idx="25">
                  <c:v>0</c:v>
                </c:pt>
                <c:pt idx="26">
                  <c:v>0</c:v>
                </c:pt>
                <c:pt idx="27">
                  <c:v>14.484</c:v>
                </c:pt>
                <c:pt idx="28">
                  <c:v>8.9529999999999994</c:v>
                </c:pt>
                <c:pt idx="29">
                  <c:v>21.824999999999999</c:v>
                </c:pt>
                <c:pt idx="30">
                  <c:v>11.742000000000001</c:v>
                </c:pt>
                <c:pt idx="31">
                  <c:v>0</c:v>
                </c:pt>
                <c:pt idx="32">
                  <c:v>0</c:v>
                </c:pt>
                <c:pt idx="33">
                  <c:v>17.913</c:v>
                </c:pt>
                <c:pt idx="34">
                  <c:v>29.411999999999999</c:v>
                </c:pt>
                <c:pt idx="35">
                  <c:v>1.19</c:v>
                </c:pt>
                <c:pt idx="36">
                  <c:v>0</c:v>
                </c:pt>
                <c:pt idx="37">
                  <c:v>26.832999999999998</c:v>
                </c:pt>
                <c:pt idx="38">
                  <c:v>18.538</c:v>
                </c:pt>
                <c:pt idx="39">
                  <c:v>20.959</c:v>
                </c:pt>
                <c:pt idx="40">
                  <c:v>14.637</c:v>
                </c:pt>
                <c:pt idx="41">
                  <c:v>27.51</c:v>
                </c:pt>
                <c:pt idx="42">
                  <c:v>34.783000000000001</c:v>
                </c:pt>
                <c:pt idx="43">
                  <c:v>21.928999999999998</c:v>
                </c:pt>
                <c:pt idx="44">
                  <c:v>25.494</c:v>
                </c:pt>
                <c:pt idx="45">
                  <c:v>33.136000000000003</c:v>
                </c:pt>
                <c:pt idx="46">
                  <c:v>14.106</c:v>
                </c:pt>
                <c:pt idx="47">
                  <c:v>30.597999999999999</c:v>
                </c:pt>
                <c:pt idx="48">
                  <c:v>47.62</c:v>
                </c:pt>
                <c:pt idx="49">
                  <c:v>1.3340000000000001</c:v>
                </c:pt>
                <c:pt idx="50">
                  <c:v>8.9589999999999996</c:v>
                </c:pt>
                <c:pt idx="51">
                  <c:v>37.027000000000001</c:v>
                </c:pt>
                <c:pt idx="52">
                  <c:v>24.141999999999999</c:v>
                </c:pt>
                <c:pt idx="53">
                  <c:v>22.766999999999999</c:v>
                </c:pt>
                <c:pt idx="54">
                  <c:v>28.260999999999999</c:v>
                </c:pt>
                <c:pt idx="55">
                  <c:v>3.0950000000000002</c:v>
                </c:pt>
                <c:pt idx="56">
                  <c:v>18.794</c:v>
                </c:pt>
                <c:pt idx="57">
                  <c:v>0</c:v>
                </c:pt>
                <c:pt idx="58">
                  <c:v>45.253999999999998</c:v>
                </c:pt>
                <c:pt idx="59">
                  <c:v>45.253</c:v>
                </c:pt>
                <c:pt idx="60">
                  <c:v>21.972999999999999</c:v>
                </c:pt>
                <c:pt idx="61">
                  <c:v>10.220000000000001</c:v>
                </c:pt>
                <c:pt idx="62">
                  <c:v>15.792</c:v>
                </c:pt>
                <c:pt idx="63">
                  <c:v>61.154000000000003</c:v>
                </c:pt>
                <c:pt idx="64">
                  <c:v>34.563000000000002</c:v>
                </c:pt>
                <c:pt idx="65">
                  <c:v>0</c:v>
                </c:pt>
                <c:pt idx="66">
                  <c:v>4.4610000000000003</c:v>
                </c:pt>
                <c:pt idx="67">
                  <c:v>28.934000000000001</c:v>
                </c:pt>
                <c:pt idx="68">
                  <c:v>34.61</c:v>
                </c:pt>
                <c:pt idx="69">
                  <c:v>46.326999999999998</c:v>
                </c:pt>
                <c:pt idx="70">
                  <c:v>40.372999999999998</c:v>
                </c:pt>
                <c:pt idx="71">
                  <c:v>6.4859999999999998</c:v>
                </c:pt>
                <c:pt idx="72">
                  <c:v>50.634</c:v>
                </c:pt>
                <c:pt idx="73">
                  <c:v>42.639000000000003</c:v>
                </c:pt>
                <c:pt idx="74">
                  <c:v>55.252000000000002</c:v>
                </c:pt>
                <c:pt idx="75">
                  <c:v>11.946999999999999</c:v>
                </c:pt>
                <c:pt idx="76">
                  <c:v>21.353000000000002</c:v>
                </c:pt>
                <c:pt idx="77">
                  <c:v>1.4850000000000001</c:v>
                </c:pt>
                <c:pt idx="78">
                  <c:v>15.367000000000001</c:v>
                </c:pt>
                <c:pt idx="79">
                  <c:v>35.762999999999998</c:v>
                </c:pt>
                <c:pt idx="80">
                  <c:v>37.881</c:v>
                </c:pt>
                <c:pt idx="81">
                  <c:v>41.743000000000002</c:v>
                </c:pt>
                <c:pt idx="82">
                  <c:v>12.708</c:v>
                </c:pt>
                <c:pt idx="83">
                  <c:v>31.853000000000002</c:v>
                </c:pt>
                <c:pt idx="84">
                  <c:v>17.300999999999998</c:v>
                </c:pt>
                <c:pt idx="85">
                  <c:v>37.244999999999997</c:v>
                </c:pt>
                <c:pt idx="86">
                  <c:v>45.194000000000003</c:v>
                </c:pt>
                <c:pt idx="87">
                  <c:v>40.83</c:v>
                </c:pt>
                <c:pt idx="88">
                  <c:v>37.590000000000003</c:v>
                </c:pt>
                <c:pt idx="89">
                  <c:v>26.98</c:v>
                </c:pt>
                <c:pt idx="90">
                  <c:v>40.107999999999997</c:v>
                </c:pt>
                <c:pt idx="91">
                  <c:v>55.131999999999998</c:v>
                </c:pt>
                <c:pt idx="92">
                  <c:v>16.835999999999999</c:v>
                </c:pt>
                <c:pt idx="93">
                  <c:v>62.317999999999998</c:v>
                </c:pt>
                <c:pt idx="94">
                  <c:v>59.287999999999997</c:v>
                </c:pt>
                <c:pt idx="95">
                  <c:v>42.158999999999999</c:v>
                </c:pt>
                <c:pt idx="96">
                  <c:v>62.332000000000001</c:v>
                </c:pt>
                <c:pt idx="97">
                  <c:v>76.974999999999994</c:v>
                </c:pt>
                <c:pt idx="98">
                  <c:v>85.622</c:v>
                </c:pt>
                <c:pt idx="99">
                  <c:v>85.885999999999996</c:v>
                </c:pt>
              </c:numCache>
            </c:numRef>
          </c:yVal>
          <c:smooth val="1"/>
        </c:ser>
        <c:axId val="207767424"/>
        <c:axId val="20777779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'trade-order'!$B$2:$B$101</c:f>
              <c:numCache>
                <c:formatCode>General</c:formatCode>
                <c:ptCount val="100"/>
                <c:pt idx="0">
                  <c:v>21.591000000000001</c:v>
                </c:pt>
                <c:pt idx="1">
                  <c:v>0</c:v>
                </c:pt>
                <c:pt idx="2">
                  <c:v>6.5949999999999998</c:v>
                </c:pt>
                <c:pt idx="3">
                  <c:v>19.553999999999998</c:v>
                </c:pt>
                <c:pt idx="4">
                  <c:v>27.864000000000001</c:v>
                </c:pt>
                <c:pt idx="5">
                  <c:v>15.569000000000001</c:v>
                </c:pt>
                <c:pt idx="6">
                  <c:v>22.283999999999999</c:v>
                </c:pt>
                <c:pt idx="7">
                  <c:v>29.699000000000002</c:v>
                </c:pt>
                <c:pt idx="8">
                  <c:v>13.113</c:v>
                </c:pt>
                <c:pt idx="9">
                  <c:v>11.394</c:v>
                </c:pt>
                <c:pt idx="10">
                  <c:v>5.01</c:v>
                </c:pt>
                <c:pt idx="11">
                  <c:v>11.862</c:v>
                </c:pt>
                <c:pt idx="12">
                  <c:v>0</c:v>
                </c:pt>
                <c:pt idx="13">
                  <c:v>24.27</c:v>
                </c:pt>
                <c:pt idx="14">
                  <c:v>18.559999999999999</c:v>
                </c:pt>
                <c:pt idx="15">
                  <c:v>5.3890000000000002</c:v>
                </c:pt>
                <c:pt idx="16">
                  <c:v>19.239999999999998</c:v>
                </c:pt>
                <c:pt idx="17">
                  <c:v>32.204999999999998</c:v>
                </c:pt>
                <c:pt idx="18">
                  <c:v>3.3</c:v>
                </c:pt>
                <c:pt idx="19">
                  <c:v>17.550999999999998</c:v>
                </c:pt>
                <c:pt idx="20">
                  <c:v>17.968</c:v>
                </c:pt>
                <c:pt idx="21">
                  <c:v>3.9740000000000002</c:v>
                </c:pt>
                <c:pt idx="22">
                  <c:v>0</c:v>
                </c:pt>
                <c:pt idx="23">
                  <c:v>18.677</c:v>
                </c:pt>
                <c:pt idx="24">
                  <c:v>11.135999999999999</c:v>
                </c:pt>
                <c:pt idx="25">
                  <c:v>0</c:v>
                </c:pt>
                <c:pt idx="26">
                  <c:v>0</c:v>
                </c:pt>
                <c:pt idx="27">
                  <c:v>14.484</c:v>
                </c:pt>
                <c:pt idx="28">
                  <c:v>8.9529999999999994</c:v>
                </c:pt>
                <c:pt idx="29">
                  <c:v>21.824999999999999</c:v>
                </c:pt>
                <c:pt idx="30">
                  <c:v>11.742000000000001</c:v>
                </c:pt>
                <c:pt idx="31">
                  <c:v>0</c:v>
                </c:pt>
                <c:pt idx="32">
                  <c:v>0</c:v>
                </c:pt>
                <c:pt idx="33">
                  <c:v>17.913</c:v>
                </c:pt>
                <c:pt idx="34">
                  <c:v>29.411999999999999</c:v>
                </c:pt>
                <c:pt idx="35">
                  <c:v>1.19</c:v>
                </c:pt>
                <c:pt idx="36">
                  <c:v>0</c:v>
                </c:pt>
                <c:pt idx="37">
                  <c:v>26.832999999999998</c:v>
                </c:pt>
                <c:pt idx="38">
                  <c:v>18.538</c:v>
                </c:pt>
                <c:pt idx="39">
                  <c:v>20.959</c:v>
                </c:pt>
                <c:pt idx="40">
                  <c:v>14.637</c:v>
                </c:pt>
                <c:pt idx="41">
                  <c:v>27.51</c:v>
                </c:pt>
                <c:pt idx="42">
                  <c:v>34.783000000000001</c:v>
                </c:pt>
                <c:pt idx="43">
                  <c:v>21.928999999999998</c:v>
                </c:pt>
                <c:pt idx="44">
                  <c:v>25.494</c:v>
                </c:pt>
                <c:pt idx="45">
                  <c:v>33.136000000000003</c:v>
                </c:pt>
                <c:pt idx="46">
                  <c:v>14.106</c:v>
                </c:pt>
                <c:pt idx="47">
                  <c:v>30.597999999999999</c:v>
                </c:pt>
                <c:pt idx="48">
                  <c:v>47.62</c:v>
                </c:pt>
                <c:pt idx="49">
                  <c:v>1.3340000000000001</c:v>
                </c:pt>
                <c:pt idx="50">
                  <c:v>8.9589999999999996</c:v>
                </c:pt>
                <c:pt idx="51">
                  <c:v>37.027000000000001</c:v>
                </c:pt>
                <c:pt idx="52">
                  <c:v>24.141999999999999</c:v>
                </c:pt>
                <c:pt idx="53">
                  <c:v>22.766999999999999</c:v>
                </c:pt>
                <c:pt idx="54">
                  <c:v>28.260999999999999</c:v>
                </c:pt>
                <c:pt idx="55">
                  <c:v>3.0950000000000002</c:v>
                </c:pt>
                <c:pt idx="56">
                  <c:v>18.794</c:v>
                </c:pt>
                <c:pt idx="57">
                  <c:v>0</c:v>
                </c:pt>
                <c:pt idx="58">
                  <c:v>45.253999999999998</c:v>
                </c:pt>
                <c:pt idx="59">
                  <c:v>45.253</c:v>
                </c:pt>
                <c:pt idx="60">
                  <c:v>21.972999999999999</c:v>
                </c:pt>
                <c:pt idx="61">
                  <c:v>10.220000000000001</c:v>
                </c:pt>
                <c:pt idx="62">
                  <c:v>15.792</c:v>
                </c:pt>
                <c:pt idx="63">
                  <c:v>61.154000000000003</c:v>
                </c:pt>
                <c:pt idx="64">
                  <c:v>34.563000000000002</c:v>
                </c:pt>
                <c:pt idx="65">
                  <c:v>0</c:v>
                </c:pt>
                <c:pt idx="66">
                  <c:v>4.4610000000000003</c:v>
                </c:pt>
                <c:pt idx="67">
                  <c:v>28.934000000000001</c:v>
                </c:pt>
                <c:pt idx="68">
                  <c:v>34.61</c:v>
                </c:pt>
                <c:pt idx="69">
                  <c:v>46.326999999999998</c:v>
                </c:pt>
                <c:pt idx="70">
                  <c:v>40.372999999999998</c:v>
                </c:pt>
                <c:pt idx="71">
                  <c:v>6.4859999999999998</c:v>
                </c:pt>
                <c:pt idx="72">
                  <c:v>50.634</c:v>
                </c:pt>
                <c:pt idx="73">
                  <c:v>42.639000000000003</c:v>
                </c:pt>
                <c:pt idx="74">
                  <c:v>55.252000000000002</c:v>
                </c:pt>
                <c:pt idx="75">
                  <c:v>11.946999999999999</c:v>
                </c:pt>
                <c:pt idx="76">
                  <c:v>21.353000000000002</c:v>
                </c:pt>
                <c:pt idx="77">
                  <c:v>1.4850000000000001</c:v>
                </c:pt>
                <c:pt idx="78">
                  <c:v>15.367000000000001</c:v>
                </c:pt>
                <c:pt idx="79">
                  <c:v>35.762999999999998</c:v>
                </c:pt>
                <c:pt idx="80">
                  <c:v>37.881</c:v>
                </c:pt>
                <c:pt idx="81">
                  <c:v>41.743000000000002</c:v>
                </c:pt>
                <c:pt idx="82">
                  <c:v>12.708</c:v>
                </c:pt>
                <c:pt idx="83">
                  <c:v>31.853000000000002</c:v>
                </c:pt>
                <c:pt idx="84">
                  <c:v>17.300999999999998</c:v>
                </c:pt>
                <c:pt idx="85">
                  <c:v>37.244999999999997</c:v>
                </c:pt>
                <c:pt idx="86">
                  <c:v>45.194000000000003</c:v>
                </c:pt>
                <c:pt idx="87">
                  <c:v>40.83</c:v>
                </c:pt>
                <c:pt idx="88">
                  <c:v>37.590000000000003</c:v>
                </c:pt>
                <c:pt idx="89">
                  <c:v>26.98</c:v>
                </c:pt>
                <c:pt idx="90">
                  <c:v>40.107999999999997</c:v>
                </c:pt>
                <c:pt idx="91">
                  <c:v>55.131999999999998</c:v>
                </c:pt>
                <c:pt idx="92">
                  <c:v>16.835999999999999</c:v>
                </c:pt>
                <c:pt idx="93">
                  <c:v>62.317999999999998</c:v>
                </c:pt>
                <c:pt idx="94">
                  <c:v>59.287999999999997</c:v>
                </c:pt>
                <c:pt idx="95">
                  <c:v>42.158999999999999</c:v>
                </c:pt>
                <c:pt idx="96">
                  <c:v>62.332000000000001</c:v>
                </c:pt>
                <c:pt idx="97">
                  <c:v>76.974999999999994</c:v>
                </c:pt>
                <c:pt idx="98">
                  <c:v>85.622</c:v>
                </c:pt>
                <c:pt idx="99">
                  <c:v>85.885999999999996</c:v>
                </c:pt>
              </c:numCache>
            </c:numRef>
          </c:xVal>
          <c:yVal>
            <c:numRef>
              <c:f>'trade-order'!$G$2:$G$101</c:f>
              <c:numCache>
                <c:formatCode>General</c:formatCode>
                <c:ptCount val="100"/>
                <c:pt idx="0">
                  <c:v>39.841999999999999</c:v>
                </c:pt>
                <c:pt idx="1">
                  <c:v>0</c:v>
                </c:pt>
                <c:pt idx="2">
                  <c:v>23.774999999999999</c:v>
                </c:pt>
                <c:pt idx="3">
                  <c:v>35.576000000000001</c:v>
                </c:pt>
                <c:pt idx="4">
                  <c:v>41.52</c:v>
                </c:pt>
                <c:pt idx="5">
                  <c:v>27.963999999999999</c:v>
                </c:pt>
                <c:pt idx="6">
                  <c:v>33.417000000000002</c:v>
                </c:pt>
                <c:pt idx="7">
                  <c:v>40.542999999999999</c:v>
                </c:pt>
                <c:pt idx="8">
                  <c:v>23.341999999999999</c:v>
                </c:pt>
                <c:pt idx="9">
                  <c:v>21.408999999999999</c:v>
                </c:pt>
                <c:pt idx="10">
                  <c:v>14.590999999999999</c:v>
                </c:pt>
                <c:pt idx="11">
                  <c:v>20.869</c:v>
                </c:pt>
                <c:pt idx="12">
                  <c:v>0</c:v>
                </c:pt>
                <c:pt idx="13">
                  <c:v>32.701999999999998</c:v>
                </c:pt>
                <c:pt idx="14">
                  <c:v>26.077000000000002</c:v>
                </c:pt>
                <c:pt idx="15">
                  <c:v>11.739000000000001</c:v>
                </c:pt>
                <c:pt idx="16">
                  <c:v>25.422999999999998</c:v>
                </c:pt>
                <c:pt idx="17">
                  <c:v>38.295999999999999</c:v>
                </c:pt>
                <c:pt idx="18">
                  <c:v>9.2940000000000005</c:v>
                </c:pt>
                <c:pt idx="19">
                  <c:v>23.068999999999999</c:v>
                </c:pt>
                <c:pt idx="20">
                  <c:v>23.312000000000001</c:v>
                </c:pt>
                <c:pt idx="21">
                  <c:v>9.298</c:v>
                </c:pt>
                <c:pt idx="22">
                  <c:v>0</c:v>
                </c:pt>
                <c:pt idx="23">
                  <c:v>23.228999999999999</c:v>
                </c:pt>
                <c:pt idx="24">
                  <c:v>15.625</c:v>
                </c:pt>
                <c:pt idx="25">
                  <c:v>0</c:v>
                </c:pt>
                <c:pt idx="26">
                  <c:v>0</c:v>
                </c:pt>
                <c:pt idx="27">
                  <c:v>18.231000000000002</c:v>
                </c:pt>
                <c:pt idx="28">
                  <c:v>12.358000000000001</c:v>
                </c:pt>
                <c:pt idx="29">
                  <c:v>25.221</c:v>
                </c:pt>
                <c:pt idx="30">
                  <c:v>14.904999999999999</c:v>
                </c:pt>
                <c:pt idx="31">
                  <c:v>0</c:v>
                </c:pt>
                <c:pt idx="32">
                  <c:v>0</c:v>
                </c:pt>
                <c:pt idx="33">
                  <c:v>20.338999999999999</c:v>
                </c:pt>
                <c:pt idx="34">
                  <c:v>31.658999999999999</c:v>
                </c:pt>
                <c:pt idx="35">
                  <c:v>3.431</c:v>
                </c:pt>
                <c:pt idx="36">
                  <c:v>0</c:v>
                </c:pt>
                <c:pt idx="37">
                  <c:v>28.486000000000001</c:v>
                </c:pt>
                <c:pt idx="38">
                  <c:v>19.957000000000001</c:v>
                </c:pt>
                <c:pt idx="39">
                  <c:v>22.327000000000002</c:v>
                </c:pt>
                <c:pt idx="40">
                  <c:v>15.673999999999999</c:v>
                </c:pt>
                <c:pt idx="41">
                  <c:v>28.134</c:v>
                </c:pt>
                <c:pt idx="42">
                  <c:v>35.322000000000003</c:v>
                </c:pt>
                <c:pt idx="43">
                  <c:v>22.462</c:v>
                </c:pt>
                <c:pt idx="44">
                  <c:v>25.763999999999999</c:v>
                </c:pt>
                <c:pt idx="45">
                  <c:v>33.203000000000003</c:v>
                </c:pt>
                <c:pt idx="46">
                  <c:v>14.14</c:v>
                </c:pt>
                <c:pt idx="47">
                  <c:v>30.312999999999999</c:v>
                </c:pt>
                <c:pt idx="48">
                  <c:v>47.271999999999998</c:v>
                </c:pt>
                <c:pt idx="49">
                  <c:v>0.44600000000000001</c:v>
                </c:pt>
                <c:pt idx="50">
                  <c:v>7.95</c:v>
                </c:pt>
                <c:pt idx="51">
                  <c:v>35.009</c:v>
                </c:pt>
                <c:pt idx="52">
                  <c:v>22.021000000000001</c:v>
                </c:pt>
                <c:pt idx="53">
                  <c:v>20.417999999999999</c:v>
                </c:pt>
                <c:pt idx="54">
                  <c:v>25.905000000000001</c:v>
                </c:pt>
                <c:pt idx="55">
                  <c:v>0.35399999999999998</c:v>
                </c:pt>
                <c:pt idx="56">
                  <c:v>15.808</c:v>
                </c:pt>
                <c:pt idx="57">
                  <c:v>0</c:v>
                </c:pt>
                <c:pt idx="58">
                  <c:v>42.119</c:v>
                </c:pt>
                <c:pt idx="59">
                  <c:v>41.906999999999996</c:v>
                </c:pt>
                <c:pt idx="60">
                  <c:v>18.620999999999999</c:v>
                </c:pt>
                <c:pt idx="61">
                  <c:v>6.77</c:v>
                </c:pt>
                <c:pt idx="62">
                  <c:v>12.278</c:v>
                </c:pt>
                <c:pt idx="63">
                  <c:v>56.290999999999997</c:v>
                </c:pt>
                <c:pt idx="64">
                  <c:v>29.22</c:v>
                </c:pt>
                <c:pt idx="65">
                  <c:v>0</c:v>
                </c:pt>
                <c:pt idx="66">
                  <c:v>-1.3169999999999999</c:v>
                </c:pt>
                <c:pt idx="67">
                  <c:v>22.95</c:v>
                </c:pt>
                <c:pt idx="68">
                  <c:v>28.577000000000002</c:v>
                </c:pt>
                <c:pt idx="69">
                  <c:v>40.109000000000002</c:v>
                </c:pt>
                <c:pt idx="70">
                  <c:v>34.031999999999996</c:v>
                </c:pt>
                <c:pt idx="71">
                  <c:v>-0.92900000000000005</c:v>
                </c:pt>
                <c:pt idx="72">
                  <c:v>42.8</c:v>
                </c:pt>
                <c:pt idx="73">
                  <c:v>34.526000000000003</c:v>
                </c:pt>
                <c:pt idx="74">
                  <c:v>47.125</c:v>
                </c:pt>
                <c:pt idx="75">
                  <c:v>3.5910000000000002</c:v>
                </c:pt>
                <c:pt idx="76">
                  <c:v>12.935</c:v>
                </c:pt>
                <c:pt idx="77">
                  <c:v>-7.3419999999999996</c:v>
                </c:pt>
                <c:pt idx="78">
                  <c:v>5.99</c:v>
                </c:pt>
                <c:pt idx="79">
                  <c:v>26.221</c:v>
                </c:pt>
                <c:pt idx="80">
                  <c:v>28.1</c:v>
                </c:pt>
                <c:pt idx="81">
                  <c:v>31.073</c:v>
                </c:pt>
                <c:pt idx="82">
                  <c:v>1.615</c:v>
                </c:pt>
                <c:pt idx="83">
                  <c:v>20.52</c:v>
                </c:pt>
                <c:pt idx="84">
                  <c:v>5.7910000000000004</c:v>
                </c:pt>
                <c:pt idx="85">
                  <c:v>25.404</c:v>
                </c:pt>
                <c:pt idx="86">
                  <c:v>32.777999999999999</c:v>
                </c:pt>
                <c:pt idx="87">
                  <c:v>28.013999999999999</c:v>
                </c:pt>
                <c:pt idx="88">
                  <c:v>23.96</c:v>
                </c:pt>
                <c:pt idx="89">
                  <c:v>13.242000000000001</c:v>
                </c:pt>
                <c:pt idx="90">
                  <c:v>25.206</c:v>
                </c:pt>
                <c:pt idx="91">
                  <c:v>38.524000000000001</c:v>
                </c:pt>
                <c:pt idx="92">
                  <c:v>0.10299999999999999</c:v>
                </c:pt>
                <c:pt idx="93">
                  <c:v>44.024000000000001</c:v>
                </c:pt>
                <c:pt idx="94">
                  <c:v>39.758000000000003</c:v>
                </c:pt>
                <c:pt idx="95">
                  <c:v>22.068999999999999</c:v>
                </c:pt>
                <c:pt idx="96">
                  <c:v>38.387</c:v>
                </c:pt>
                <c:pt idx="97">
                  <c:v>46.207000000000001</c:v>
                </c:pt>
                <c:pt idx="98">
                  <c:v>50.65</c:v>
                </c:pt>
                <c:pt idx="99">
                  <c:v>49.52</c:v>
                </c:pt>
              </c:numCache>
            </c:numRef>
          </c:yVal>
        </c:ser>
        <c:axId val="207767424"/>
        <c:axId val="207777792"/>
      </c:scatterChart>
      <c:valAx>
        <c:axId val="20776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7777792"/>
        <c:crosses val="autoZero"/>
        <c:crossBetween val="midCat"/>
      </c:valAx>
      <c:valAx>
        <c:axId val="2077777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0776742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634711286089241"/>
          <c:y val="0.19425233304170328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local(trade-udpate)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9.5980000000000008</c:v>
                </c:pt>
                <c:pt idx="1">
                  <c:v>4.492</c:v>
                </c:pt>
                <c:pt idx="2">
                  <c:v>13.930999999999999</c:v>
                </c:pt>
                <c:pt idx="3">
                  <c:v>14.991</c:v>
                </c:pt>
                <c:pt idx="4">
                  <c:v>14.287000000000001</c:v>
                </c:pt>
                <c:pt idx="5">
                  <c:v>15.244</c:v>
                </c:pt>
                <c:pt idx="6">
                  <c:v>15.057</c:v>
                </c:pt>
                <c:pt idx="7">
                  <c:v>17.609000000000002</c:v>
                </c:pt>
                <c:pt idx="8">
                  <c:v>11.331</c:v>
                </c:pt>
                <c:pt idx="9">
                  <c:v>19.100999999999999</c:v>
                </c:pt>
                <c:pt idx="10">
                  <c:v>5.99</c:v>
                </c:pt>
                <c:pt idx="11">
                  <c:v>21.562999999999999</c:v>
                </c:pt>
                <c:pt idx="12">
                  <c:v>14.010999999999999</c:v>
                </c:pt>
                <c:pt idx="13">
                  <c:v>14.292999999999999</c:v>
                </c:pt>
                <c:pt idx="14">
                  <c:v>14.239000000000001</c:v>
                </c:pt>
                <c:pt idx="15">
                  <c:v>14.555</c:v>
                </c:pt>
                <c:pt idx="16">
                  <c:v>16.305</c:v>
                </c:pt>
                <c:pt idx="17">
                  <c:v>15.712</c:v>
                </c:pt>
                <c:pt idx="18">
                  <c:v>15.486000000000001</c:v>
                </c:pt>
                <c:pt idx="19">
                  <c:v>17.001999999999999</c:v>
                </c:pt>
                <c:pt idx="20">
                  <c:v>10.324</c:v>
                </c:pt>
                <c:pt idx="21">
                  <c:v>26.776</c:v>
                </c:pt>
                <c:pt idx="22">
                  <c:v>10.785</c:v>
                </c:pt>
                <c:pt idx="23">
                  <c:v>10.407</c:v>
                </c:pt>
                <c:pt idx="24">
                  <c:v>10.64</c:v>
                </c:pt>
                <c:pt idx="25">
                  <c:v>11.91</c:v>
                </c:pt>
                <c:pt idx="26">
                  <c:v>11.728999999999999</c:v>
                </c:pt>
                <c:pt idx="27">
                  <c:v>11.327999999999999</c:v>
                </c:pt>
                <c:pt idx="28">
                  <c:v>20.573</c:v>
                </c:pt>
                <c:pt idx="29">
                  <c:v>13.202</c:v>
                </c:pt>
                <c:pt idx="30">
                  <c:v>6.4169999999999998</c:v>
                </c:pt>
                <c:pt idx="31">
                  <c:v>15.877000000000001</c:v>
                </c:pt>
                <c:pt idx="32">
                  <c:v>22.242999999999999</c:v>
                </c:pt>
                <c:pt idx="33">
                  <c:v>24.116</c:v>
                </c:pt>
                <c:pt idx="34">
                  <c:v>7.7690000000000001</c:v>
                </c:pt>
                <c:pt idx="35">
                  <c:v>6.992</c:v>
                </c:pt>
                <c:pt idx="36">
                  <c:v>7.8769999999999998</c:v>
                </c:pt>
                <c:pt idx="37">
                  <c:v>32.42</c:v>
                </c:pt>
                <c:pt idx="38">
                  <c:v>8.4169999999999998</c:v>
                </c:pt>
                <c:pt idx="39">
                  <c:v>41.109000000000002</c:v>
                </c:pt>
                <c:pt idx="40">
                  <c:v>17.033000000000001</c:v>
                </c:pt>
                <c:pt idx="41">
                  <c:v>25.99</c:v>
                </c:pt>
                <c:pt idx="42">
                  <c:v>8.8040000000000003</c:v>
                </c:pt>
                <c:pt idx="43">
                  <c:v>10.51</c:v>
                </c:pt>
                <c:pt idx="44">
                  <c:v>42.902999999999999</c:v>
                </c:pt>
                <c:pt idx="45">
                  <c:v>10.106</c:v>
                </c:pt>
                <c:pt idx="46">
                  <c:v>18.783000000000001</c:v>
                </c:pt>
                <c:pt idx="47">
                  <c:v>8.8510000000000009</c:v>
                </c:pt>
                <c:pt idx="48">
                  <c:v>17.143000000000001</c:v>
                </c:pt>
                <c:pt idx="49">
                  <c:v>9.5939999999999994</c:v>
                </c:pt>
                <c:pt idx="50">
                  <c:v>11.39</c:v>
                </c:pt>
                <c:pt idx="51">
                  <c:v>10.212999999999999</c:v>
                </c:pt>
                <c:pt idx="52">
                  <c:v>3.3969999999999998</c:v>
                </c:pt>
                <c:pt idx="53">
                  <c:v>11.595000000000001</c:v>
                </c:pt>
                <c:pt idx="54">
                  <c:v>4.1580000000000004</c:v>
                </c:pt>
                <c:pt idx="55">
                  <c:v>4.2969999999999997</c:v>
                </c:pt>
                <c:pt idx="56">
                  <c:v>4.0199999999999996</c:v>
                </c:pt>
                <c:pt idx="57">
                  <c:v>28.779</c:v>
                </c:pt>
                <c:pt idx="58">
                  <c:v>3.992</c:v>
                </c:pt>
                <c:pt idx="59">
                  <c:v>11.231</c:v>
                </c:pt>
                <c:pt idx="60">
                  <c:v>27.649000000000001</c:v>
                </c:pt>
                <c:pt idx="61">
                  <c:v>35.020000000000003</c:v>
                </c:pt>
                <c:pt idx="62">
                  <c:v>11.912000000000001</c:v>
                </c:pt>
                <c:pt idx="63">
                  <c:v>12.906000000000001</c:v>
                </c:pt>
                <c:pt idx="64">
                  <c:v>14.476000000000001</c:v>
                </c:pt>
                <c:pt idx="65">
                  <c:v>37.249000000000002</c:v>
                </c:pt>
                <c:pt idx="66">
                  <c:v>5.4370000000000003</c:v>
                </c:pt>
                <c:pt idx="67">
                  <c:v>5.516</c:v>
                </c:pt>
                <c:pt idx="68">
                  <c:v>37.768000000000001</c:v>
                </c:pt>
                <c:pt idx="69">
                  <c:v>0</c:v>
                </c:pt>
                <c:pt idx="70">
                  <c:v>7.8319999999999999</c:v>
                </c:pt>
                <c:pt idx="71">
                  <c:v>13.601000000000001</c:v>
                </c:pt>
                <c:pt idx="72">
                  <c:v>0</c:v>
                </c:pt>
                <c:pt idx="73">
                  <c:v>0</c:v>
                </c:pt>
                <c:pt idx="74">
                  <c:v>16.027999999999999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8.7319999999999993</c:v>
                </c:pt>
                <c:pt idx="80">
                  <c:v>9.6999999999999993</c:v>
                </c:pt>
                <c:pt idx="81">
                  <c:v>9.3680000000000003</c:v>
                </c:pt>
                <c:pt idx="82">
                  <c:v>0</c:v>
                </c:pt>
                <c:pt idx="83">
                  <c:v>0</c:v>
                </c:pt>
                <c:pt idx="84">
                  <c:v>43.255000000000003</c:v>
                </c:pt>
                <c:pt idx="85">
                  <c:v>9.6289999999999996</c:v>
                </c:pt>
                <c:pt idx="86">
                  <c:v>34.79</c:v>
                </c:pt>
                <c:pt idx="87">
                  <c:v>10.331</c:v>
                </c:pt>
                <c:pt idx="88">
                  <c:v>8.8170000000000002</c:v>
                </c:pt>
                <c:pt idx="89">
                  <c:v>9.5269999999999992</c:v>
                </c:pt>
                <c:pt idx="90">
                  <c:v>35.274000000000001</c:v>
                </c:pt>
                <c:pt idx="91">
                  <c:v>10.547000000000001</c:v>
                </c:pt>
                <c:pt idx="92">
                  <c:v>26.033000000000001</c:v>
                </c:pt>
                <c:pt idx="93">
                  <c:v>10.91</c:v>
                </c:pt>
                <c:pt idx="94">
                  <c:v>19.628</c:v>
                </c:pt>
                <c:pt idx="95">
                  <c:v>26.771000000000001</c:v>
                </c:pt>
                <c:pt idx="96">
                  <c:v>29.782</c:v>
                </c:pt>
                <c:pt idx="97">
                  <c:v>14.262</c:v>
                </c:pt>
                <c:pt idx="98">
                  <c:v>32.000999999999998</c:v>
                </c:pt>
                <c:pt idx="99">
                  <c:v>32.076000000000001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9.5980000000000008</c:v>
                </c:pt>
                <c:pt idx="1">
                  <c:v>4.492</c:v>
                </c:pt>
                <c:pt idx="2">
                  <c:v>13.930999999999999</c:v>
                </c:pt>
                <c:pt idx="3">
                  <c:v>14.991</c:v>
                </c:pt>
                <c:pt idx="4">
                  <c:v>14.287000000000001</c:v>
                </c:pt>
                <c:pt idx="5">
                  <c:v>15.244</c:v>
                </c:pt>
                <c:pt idx="6">
                  <c:v>15.057</c:v>
                </c:pt>
                <c:pt idx="7">
                  <c:v>17.609000000000002</c:v>
                </c:pt>
                <c:pt idx="8">
                  <c:v>11.331</c:v>
                </c:pt>
                <c:pt idx="9">
                  <c:v>19.100999999999999</c:v>
                </c:pt>
                <c:pt idx="10">
                  <c:v>5.99</c:v>
                </c:pt>
                <c:pt idx="11">
                  <c:v>21.562999999999999</c:v>
                </c:pt>
                <c:pt idx="12">
                  <c:v>14.010999999999999</c:v>
                </c:pt>
                <c:pt idx="13">
                  <c:v>14.292999999999999</c:v>
                </c:pt>
                <c:pt idx="14">
                  <c:v>14.239000000000001</c:v>
                </c:pt>
                <c:pt idx="15">
                  <c:v>14.555</c:v>
                </c:pt>
                <c:pt idx="16">
                  <c:v>16.305</c:v>
                </c:pt>
                <c:pt idx="17">
                  <c:v>15.712</c:v>
                </c:pt>
                <c:pt idx="18">
                  <c:v>15.486000000000001</c:v>
                </c:pt>
                <c:pt idx="19">
                  <c:v>17.001999999999999</c:v>
                </c:pt>
                <c:pt idx="20">
                  <c:v>10.324</c:v>
                </c:pt>
                <c:pt idx="21">
                  <c:v>26.776</c:v>
                </c:pt>
                <c:pt idx="22">
                  <c:v>10.785</c:v>
                </c:pt>
                <c:pt idx="23">
                  <c:v>10.407</c:v>
                </c:pt>
                <c:pt idx="24">
                  <c:v>10.64</c:v>
                </c:pt>
                <c:pt idx="25">
                  <c:v>11.91</c:v>
                </c:pt>
                <c:pt idx="26">
                  <c:v>11.728999999999999</c:v>
                </c:pt>
                <c:pt idx="27">
                  <c:v>11.327999999999999</c:v>
                </c:pt>
                <c:pt idx="28">
                  <c:v>20.573</c:v>
                </c:pt>
                <c:pt idx="29">
                  <c:v>13.202</c:v>
                </c:pt>
                <c:pt idx="30">
                  <c:v>6.4169999999999998</c:v>
                </c:pt>
                <c:pt idx="31">
                  <c:v>15.877000000000001</c:v>
                </c:pt>
                <c:pt idx="32">
                  <c:v>22.242999999999999</c:v>
                </c:pt>
                <c:pt idx="33">
                  <c:v>24.116</c:v>
                </c:pt>
                <c:pt idx="34">
                  <c:v>7.7690000000000001</c:v>
                </c:pt>
                <c:pt idx="35">
                  <c:v>6.992</c:v>
                </c:pt>
                <c:pt idx="36">
                  <c:v>7.8769999999999998</c:v>
                </c:pt>
                <c:pt idx="37">
                  <c:v>32.42</c:v>
                </c:pt>
                <c:pt idx="38">
                  <c:v>8.4169999999999998</c:v>
                </c:pt>
                <c:pt idx="39">
                  <c:v>41.109000000000002</c:v>
                </c:pt>
                <c:pt idx="40">
                  <c:v>17.033000000000001</c:v>
                </c:pt>
                <c:pt idx="41">
                  <c:v>25.99</c:v>
                </c:pt>
                <c:pt idx="42">
                  <c:v>8.8040000000000003</c:v>
                </c:pt>
                <c:pt idx="43">
                  <c:v>10.51</c:v>
                </c:pt>
                <c:pt idx="44">
                  <c:v>42.902999999999999</c:v>
                </c:pt>
                <c:pt idx="45">
                  <c:v>10.106</c:v>
                </c:pt>
                <c:pt idx="46">
                  <c:v>18.783000000000001</c:v>
                </c:pt>
                <c:pt idx="47">
                  <c:v>8.8510000000000009</c:v>
                </c:pt>
                <c:pt idx="48">
                  <c:v>17.143000000000001</c:v>
                </c:pt>
                <c:pt idx="49">
                  <c:v>9.5939999999999994</c:v>
                </c:pt>
                <c:pt idx="50">
                  <c:v>11.39</c:v>
                </c:pt>
                <c:pt idx="51">
                  <c:v>10.212999999999999</c:v>
                </c:pt>
                <c:pt idx="52">
                  <c:v>3.3969999999999998</c:v>
                </c:pt>
                <c:pt idx="53">
                  <c:v>11.595000000000001</c:v>
                </c:pt>
                <c:pt idx="54">
                  <c:v>4.1580000000000004</c:v>
                </c:pt>
                <c:pt idx="55">
                  <c:v>4.2969999999999997</c:v>
                </c:pt>
                <c:pt idx="56">
                  <c:v>4.0199999999999996</c:v>
                </c:pt>
                <c:pt idx="57">
                  <c:v>28.779</c:v>
                </c:pt>
                <c:pt idx="58">
                  <c:v>3.992</c:v>
                </c:pt>
                <c:pt idx="59">
                  <c:v>11.231</c:v>
                </c:pt>
                <c:pt idx="60">
                  <c:v>27.649000000000001</c:v>
                </c:pt>
                <c:pt idx="61">
                  <c:v>35.020000000000003</c:v>
                </c:pt>
                <c:pt idx="62">
                  <c:v>11.912000000000001</c:v>
                </c:pt>
                <c:pt idx="63">
                  <c:v>12.906000000000001</c:v>
                </c:pt>
                <c:pt idx="64">
                  <c:v>14.476000000000001</c:v>
                </c:pt>
                <c:pt idx="65">
                  <c:v>37.249000000000002</c:v>
                </c:pt>
                <c:pt idx="66">
                  <c:v>5.4370000000000003</c:v>
                </c:pt>
                <c:pt idx="67">
                  <c:v>5.516</c:v>
                </c:pt>
                <c:pt idx="68">
                  <c:v>37.768000000000001</c:v>
                </c:pt>
                <c:pt idx="69">
                  <c:v>0</c:v>
                </c:pt>
                <c:pt idx="70">
                  <c:v>7.8319999999999999</c:v>
                </c:pt>
                <c:pt idx="71">
                  <c:v>13.601000000000001</c:v>
                </c:pt>
                <c:pt idx="72">
                  <c:v>0</c:v>
                </c:pt>
                <c:pt idx="73">
                  <c:v>0</c:v>
                </c:pt>
                <c:pt idx="74">
                  <c:v>16.027999999999999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8.7319999999999993</c:v>
                </c:pt>
                <c:pt idx="80">
                  <c:v>9.6999999999999993</c:v>
                </c:pt>
                <c:pt idx="81">
                  <c:v>9.3680000000000003</c:v>
                </c:pt>
                <c:pt idx="82">
                  <c:v>0</c:v>
                </c:pt>
                <c:pt idx="83">
                  <c:v>0</c:v>
                </c:pt>
                <c:pt idx="84">
                  <c:v>43.255000000000003</c:v>
                </c:pt>
                <c:pt idx="85">
                  <c:v>9.6289999999999996</c:v>
                </c:pt>
                <c:pt idx="86">
                  <c:v>34.79</c:v>
                </c:pt>
                <c:pt idx="87">
                  <c:v>10.331</c:v>
                </c:pt>
                <c:pt idx="88">
                  <c:v>8.8170000000000002</c:v>
                </c:pt>
                <c:pt idx="89">
                  <c:v>9.5269999999999992</c:v>
                </c:pt>
                <c:pt idx="90">
                  <c:v>35.274000000000001</c:v>
                </c:pt>
                <c:pt idx="91">
                  <c:v>10.547000000000001</c:v>
                </c:pt>
                <c:pt idx="92">
                  <c:v>26.033000000000001</c:v>
                </c:pt>
                <c:pt idx="93">
                  <c:v>10.91</c:v>
                </c:pt>
                <c:pt idx="94">
                  <c:v>19.628</c:v>
                </c:pt>
                <c:pt idx="95">
                  <c:v>26.771000000000001</c:v>
                </c:pt>
                <c:pt idx="96">
                  <c:v>29.782</c:v>
                </c:pt>
                <c:pt idx="97">
                  <c:v>14.262</c:v>
                </c:pt>
                <c:pt idx="98">
                  <c:v>32.000999999999998</c:v>
                </c:pt>
                <c:pt idx="99">
                  <c:v>32.076000000000001</c:v>
                </c:pt>
              </c:numCache>
            </c:numRef>
          </c:yVal>
          <c:smooth val="1"/>
        </c:ser>
        <c:axId val="208287616"/>
        <c:axId val="21128806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9.5980000000000008</c:v>
                </c:pt>
                <c:pt idx="1">
                  <c:v>4.492</c:v>
                </c:pt>
                <c:pt idx="2">
                  <c:v>13.930999999999999</c:v>
                </c:pt>
                <c:pt idx="3">
                  <c:v>14.991</c:v>
                </c:pt>
                <c:pt idx="4">
                  <c:v>14.287000000000001</c:v>
                </c:pt>
                <c:pt idx="5">
                  <c:v>15.244</c:v>
                </c:pt>
                <c:pt idx="6">
                  <c:v>15.057</c:v>
                </c:pt>
                <c:pt idx="7">
                  <c:v>17.609000000000002</c:v>
                </c:pt>
                <c:pt idx="8">
                  <c:v>11.331</c:v>
                </c:pt>
                <c:pt idx="9">
                  <c:v>19.100999999999999</c:v>
                </c:pt>
                <c:pt idx="10">
                  <c:v>5.99</c:v>
                </c:pt>
                <c:pt idx="11">
                  <c:v>21.562999999999999</c:v>
                </c:pt>
                <c:pt idx="12">
                  <c:v>14.010999999999999</c:v>
                </c:pt>
                <c:pt idx="13">
                  <c:v>14.292999999999999</c:v>
                </c:pt>
                <c:pt idx="14">
                  <c:v>14.239000000000001</c:v>
                </c:pt>
                <c:pt idx="15">
                  <c:v>14.555</c:v>
                </c:pt>
                <c:pt idx="16">
                  <c:v>16.305</c:v>
                </c:pt>
                <c:pt idx="17">
                  <c:v>15.712</c:v>
                </c:pt>
                <c:pt idx="18">
                  <c:v>15.486000000000001</c:v>
                </c:pt>
                <c:pt idx="19">
                  <c:v>17.001999999999999</c:v>
                </c:pt>
                <c:pt idx="20">
                  <c:v>10.324</c:v>
                </c:pt>
                <c:pt idx="21">
                  <c:v>26.776</c:v>
                </c:pt>
                <c:pt idx="22">
                  <c:v>10.785</c:v>
                </c:pt>
                <c:pt idx="23">
                  <c:v>10.407</c:v>
                </c:pt>
                <c:pt idx="24">
                  <c:v>10.64</c:v>
                </c:pt>
                <c:pt idx="25">
                  <c:v>11.91</c:v>
                </c:pt>
                <c:pt idx="26">
                  <c:v>11.728999999999999</c:v>
                </c:pt>
                <c:pt idx="27">
                  <c:v>11.327999999999999</c:v>
                </c:pt>
                <c:pt idx="28">
                  <c:v>20.573</c:v>
                </c:pt>
                <c:pt idx="29">
                  <c:v>13.202</c:v>
                </c:pt>
                <c:pt idx="30">
                  <c:v>6.4169999999999998</c:v>
                </c:pt>
                <c:pt idx="31">
                  <c:v>15.877000000000001</c:v>
                </c:pt>
                <c:pt idx="32">
                  <c:v>22.242999999999999</c:v>
                </c:pt>
                <c:pt idx="33">
                  <c:v>24.116</c:v>
                </c:pt>
                <c:pt idx="34">
                  <c:v>7.7690000000000001</c:v>
                </c:pt>
                <c:pt idx="35">
                  <c:v>6.992</c:v>
                </c:pt>
                <c:pt idx="36">
                  <c:v>7.8769999999999998</c:v>
                </c:pt>
                <c:pt idx="37">
                  <c:v>32.42</c:v>
                </c:pt>
                <c:pt idx="38">
                  <c:v>8.4169999999999998</c:v>
                </c:pt>
                <c:pt idx="39">
                  <c:v>41.109000000000002</c:v>
                </c:pt>
                <c:pt idx="40">
                  <c:v>17.033000000000001</c:v>
                </c:pt>
                <c:pt idx="41">
                  <c:v>25.99</c:v>
                </c:pt>
                <c:pt idx="42">
                  <c:v>8.8040000000000003</c:v>
                </c:pt>
                <c:pt idx="43">
                  <c:v>10.51</c:v>
                </c:pt>
                <c:pt idx="44">
                  <c:v>42.902999999999999</c:v>
                </c:pt>
                <c:pt idx="45">
                  <c:v>10.106</c:v>
                </c:pt>
                <c:pt idx="46">
                  <c:v>18.783000000000001</c:v>
                </c:pt>
                <c:pt idx="47">
                  <c:v>8.8510000000000009</c:v>
                </c:pt>
                <c:pt idx="48">
                  <c:v>17.143000000000001</c:v>
                </c:pt>
                <c:pt idx="49">
                  <c:v>9.5939999999999994</c:v>
                </c:pt>
                <c:pt idx="50">
                  <c:v>11.39</c:v>
                </c:pt>
                <c:pt idx="51">
                  <c:v>10.212999999999999</c:v>
                </c:pt>
                <c:pt idx="52">
                  <c:v>3.3969999999999998</c:v>
                </c:pt>
                <c:pt idx="53">
                  <c:v>11.595000000000001</c:v>
                </c:pt>
                <c:pt idx="54">
                  <c:v>4.1580000000000004</c:v>
                </c:pt>
                <c:pt idx="55">
                  <c:v>4.2969999999999997</c:v>
                </c:pt>
                <c:pt idx="56">
                  <c:v>4.0199999999999996</c:v>
                </c:pt>
                <c:pt idx="57">
                  <c:v>28.779</c:v>
                </c:pt>
                <c:pt idx="58">
                  <c:v>3.992</c:v>
                </c:pt>
                <c:pt idx="59">
                  <c:v>11.231</c:v>
                </c:pt>
                <c:pt idx="60">
                  <c:v>27.649000000000001</c:v>
                </c:pt>
                <c:pt idx="61">
                  <c:v>35.020000000000003</c:v>
                </c:pt>
                <c:pt idx="62">
                  <c:v>11.912000000000001</c:v>
                </c:pt>
                <c:pt idx="63">
                  <c:v>12.906000000000001</c:v>
                </c:pt>
                <c:pt idx="64">
                  <c:v>14.476000000000001</c:v>
                </c:pt>
                <c:pt idx="65">
                  <c:v>37.249000000000002</c:v>
                </c:pt>
                <c:pt idx="66">
                  <c:v>5.4370000000000003</c:v>
                </c:pt>
                <c:pt idx="67">
                  <c:v>5.516</c:v>
                </c:pt>
                <c:pt idx="68">
                  <c:v>37.768000000000001</c:v>
                </c:pt>
                <c:pt idx="69">
                  <c:v>0</c:v>
                </c:pt>
                <c:pt idx="70">
                  <c:v>7.8319999999999999</c:v>
                </c:pt>
                <c:pt idx="71">
                  <c:v>13.601000000000001</c:v>
                </c:pt>
                <c:pt idx="72">
                  <c:v>0</c:v>
                </c:pt>
                <c:pt idx="73">
                  <c:v>0</c:v>
                </c:pt>
                <c:pt idx="74">
                  <c:v>16.027999999999999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8.7319999999999993</c:v>
                </c:pt>
                <c:pt idx="80">
                  <c:v>9.6999999999999993</c:v>
                </c:pt>
                <c:pt idx="81">
                  <c:v>9.3680000000000003</c:v>
                </c:pt>
                <c:pt idx="82">
                  <c:v>0</c:v>
                </c:pt>
                <c:pt idx="83">
                  <c:v>0</c:v>
                </c:pt>
                <c:pt idx="84">
                  <c:v>43.255000000000003</c:v>
                </c:pt>
                <c:pt idx="85">
                  <c:v>9.6289999999999996</c:v>
                </c:pt>
                <c:pt idx="86">
                  <c:v>34.79</c:v>
                </c:pt>
                <c:pt idx="87">
                  <c:v>10.331</c:v>
                </c:pt>
                <c:pt idx="88">
                  <c:v>8.8170000000000002</c:v>
                </c:pt>
                <c:pt idx="89">
                  <c:v>9.5269999999999992</c:v>
                </c:pt>
                <c:pt idx="90">
                  <c:v>35.274000000000001</c:v>
                </c:pt>
                <c:pt idx="91">
                  <c:v>10.547000000000001</c:v>
                </c:pt>
                <c:pt idx="92">
                  <c:v>26.033000000000001</c:v>
                </c:pt>
                <c:pt idx="93">
                  <c:v>10.91</c:v>
                </c:pt>
                <c:pt idx="94">
                  <c:v>19.628</c:v>
                </c:pt>
                <c:pt idx="95">
                  <c:v>26.771000000000001</c:v>
                </c:pt>
                <c:pt idx="96">
                  <c:v>29.782</c:v>
                </c:pt>
                <c:pt idx="97">
                  <c:v>14.262</c:v>
                </c:pt>
                <c:pt idx="98">
                  <c:v>32.000999999999998</c:v>
                </c:pt>
                <c:pt idx="99">
                  <c:v>32.076000000000001</c:v>
                </c:pt>
              </c:numCache>
            </c:numRef>
          </c:xVal>
          <c:yVal>
            <c:numRef>
              <c:f>'trade-update'!$H$2:$H$101</c:f>
              <c:numCache>
                <c:formatCode>General</c:formatCode>
                <c:ptCount val="100"/>
                <c:pt idx="0">
                  <c:v>50.155000000000001</c:v>
                </c:pt>
                <c:pt idx="1">
                  <c:v>40.844000000000001</c:v>
                </c:pt>
                <c:pt idx="2">
                  <c:v>42.146000000000001</c:v>
                </c:pt>
                <c:pt idx="3">
                  <c:v>42.515999999999998</c:v>
                </c:pt>
                <c:pt idx="4">
                  <c:v>40.799999999999997</c:v>
                </c:pt>
                <c:pt idx="5">
                  <c:v>41.713000000000001</c:v>
                </c:pt>
                <c:pt idx="6">
                  <c:v>40.597000000000001</c:v>
                </c:pt>
                <c:pt idx="7">
                  <c:v>42.652999999999999</c:v>
                </c:pt>
                <c:pt idx="8">
                  <c:v>33.716000000000001</c:v>
                </c:pt>
                <c:pt idx="9">
                  <c:v>41.167000000000002</c:v>
                </c:pt>
                <c:pt idx="10">
                  <c:v>26.798999999999999</c:v>
                </c:pt>
                <c:pt idx="11">
                  <c:v>42.258000000000003</c:v>
                </c:pt>
                <c:pt idx="12">
                  <c:v>33.799999999999997</c:v>
                </c:pt>
                <c:pt idx="13">
                  <c:v>33.643000000000001</c:v>
                </c:pt>
                <c:pt idx="14">
                  <c:v>33.566000000000003</c:v>
                </c:pt>
                <c:pt idx="15">
                  <c:v>33.67</c:v>
                </c:pt>
                <c:pt idx="16">
                  <c:v>33.941000000000003</c:v>
                </c:pt>
                <c:pt idx="17">
                  <c:v>33.14</c:v>
                </c:pt>
                <c:pt idx="18">
                  <c:v>32.889000000000003</c:v>
                </c:pt>
                <c:pt idx="19">
                  <c:v>34.270000000000003</c:v>
                </c:pt>
                <c:pt idx="20">
                  <c:v>26.149000000000001</c:v>
                </c:pt>
                <c:pt idx="21">
                  <c:v>41.789000000000001</c:v>
                </c:pt>
                <c:pt idx="22">
                  <c:v>25.119</c:v>
                </c:pt>
                <c:pt idx="23">
                  <c:v>24.343</c:v>
                </c:pt>
                <c:pt idx="24">
                  <c:v>24.402000000000001</c:v>
                </c:pt>
                <c:pt idx="25">
                  <c:v>25.347000000000001</c:v>
                </c:pt>
                <c:pt idx="26">
                  <c:v>25.077000000000002</c:v>
                </c:pt>
                <c:pt idx="27">
                  <c:v>24.262</c:v>
                </c:pt>
                <c:pt idx="28">
                  <c:v>32.837000000000003</c:v>
                </c:pt>
                <c:pt idx="29">
                  <c:v>24.687000000000001</c:v>
                </c:pt>
                <c:pt idx="30">
                  <c:v>17.73</c:v>
                </c:pt>
                <c:pt idx="31">
                  <c:v>26.945</c:v>
                </c:pt>
                <c:pt idx="32">
                  <c:v>33.107999999999997</c:v>
                </c:pt>
                <c:pt idx="33">
                  <c:v>34.668999999999997</c:v>
                </c:pt>
                <c:pt idx="34">
                  <c:v>18.097999999999999</c:v>
                </c:pt>
                <c:pt idx="35">
                  <c:v>16.686</c:v>
                </c:pt>
                <c:pt idx="36">
                  <c:v>17.363</c:v>
                </c:pt>
                <c:pt idx="37">
                  <c:v>41.548000000000002</c:v>
                </c:pt>
                <c:pt idx="38">
                  <c:v>17.376000000000001</c:v>
                </c:pt>
                <c:pt idx="39">
                  <c:v>49.905000000000001</c:v>
                </c:pt>
                <c:pt idx="40">
                  <c:v>24.806999999999999</c:v>
                </c:pt>
                <c:pt idx="41">
                  <c:v>33.692999999999998</c:v>
                </c:pt>
                <c:pt idx="42">
                  <c:v>16.489999999999998</c:v>
                </c:pt>
                <c:pt idx="43">
                  <c:v>18.100999999999999</c:v>
                </c:pt>
                <c:pt idx="44">
                  <c:v>50.338999999999999</c:v>
                </c:pt>
                <c:pt idx="45">
                  <c:v>17.506</c:v>
                </c:pt>
                <c:pt idx="46">
                  <c:v>25.855</c:v>
                </c:pt>
                <c:pt idx="47">
                  <c:v>15.811999999999999</c:v>
                </c:pt>
                <c:pt idx="48">
                  <c:v>23.841999999999999</c:v>
                </c:pt>
                <c:pt idx="49">
                  <c:v>16.224</c:v>
                </c:pt>
                <c:pt idx="50">
                  <c:v>17.577999999999999</c:v>
                </c:pt>
                <c:pt idx="51">
                  <c:v>16.334</c:v>
                </c:pt>
                <c:pt idx="52">
                  <c:v>9.39</c:v>
                </c:pt>
                <c:pt idx="53">
                  <c:v>16.875</c:v>
                </c:pt>
                <c:pt idx="54">
                  <c:v>9.3719999999999999</c:v>
                </c:pt>
                <c:pt idx="55">
                  <c:v>9.4619999999999997</c:v>
                </c:pt>
                <c:pt idx="56">
                  <c:v>9.0719999999999992</c:v>
                </c:pt>
                <c:pt idx="57">
                  <c:v>33.786999999999999</c:v>
                </c:pt>
                <c:pt idx="58">
                  <c:v>8.9420000000000002</c:v>
                </c:pt>
                <c:pt idx="59">
                  <c:v>15.894</c:v>
                </c:pt>
                <c:pt idx="60">
                  <c:v>32.286999999999999</c:v>
                </c:pt>
                <c:pt idx="61">
                  <c:v>39.533999999999999</c:v>
                </c:pt>
                <c:pt idx="62">
                  <c:v>16.024000000000001</c:v>
                </c:pt>
                <c:pt idx="63">
                  <c:v>16.763999999999999</c:v>
                </c:pt>
                <c:pt idx="64">
                  <c:v>18.158000000000001</c:v>
                </c:pt>
                <c:pt idx="65">
                  <c:v>40.917000000000002</c:v>
                </c:pt>
                <c:pt idx="66">
                  <c:v>8.9960000000000004</c:v>
                </c:pt>
                <c:pt idx="67">
                  <c:v>8.5039999999999996</c:v>
                </c:pt>
                <c:pt idx="68">
                  <c:v>40.414999999999999</c:v>
                </c:pt>
                <c:pt idx="69">
                  <c:v>0</c:v>
                </c:pt>
                <c:pt idx="70">
                  <c:v>9.8550000000000004</c:v>
                </c:pt>
                <c:pt idx="71">
                  <c:v>15.513999999999999</c:v>
                </c:pt>
                <c:pt idx="72">
                  <c:v>0</c:v>
                </c:pt>
                <c:pt idx="73">
                  <c:v>0</c:v>
                </c:pt>
                <c:pt idx="74">
                  <c:v>17.52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9.8119999999999994</c:v>
                </c:pt>
                <c:pt idx="80">
                  <c:v>10.613</c:v>
                </c:pt>
                <c:pt idx="81">
                  <c:v>9.7910000000000004</c:v>
                </c:pt>
                <c:pt idx="82">
                  <c:v>0</c:v>
                </c:pt>
                <c:pt idx="83">
                  <c:v>0</c:v>
                </c:pt>
                <c:pt idx="84">
                  <c:v>42.756</c:v>
                </c:pt>
                <c:pt idx="85">
                  <c:v>8.6669999999999998</c:v>
                </c:pt>
                <c:pt idx="86">
                  <c:v>33.773000000000003</c:v>
                </c:pt>
                <c:pt idx="87">
                  <c:v>9.2750000000000004</c:v>
                </c:pt>
                <c:pt idx="88">
                  <c:v>7.6210000000000004</c:v>
                </c:pt>
                <c:pt idx="89">
                  <c:v>8.2449999999999992</c:v>
                </c:pt>
                <c:pt idx="90">
                  <c:v>33.823999999999998</c:v>
                </c:pt>
                <c:pt idx="91">
                  <c:v>9.0860000000000003</c:v>
                </c:pt>
                <c:pt idx="92">
                  <c:v>24.57</c:v>
                </c:pt>
                <c:pt idx="93">
                  <c:v>8.82</c:v>
                </c:pt>
                <c:pt idx="94">
                  <c:v>17.239000000000001</c:v>
                </c:pt>
                <c:pt idx="95">
                  <c:v>24.242999999999999</c:v>
                </c:pt>
                <c:pt idx="96">
                  <c:v>25.759</c:v>
                </c:pt>
                <c:pt idx="97">
                  <c:v>9.1679999999999993</c:v>
                </c:pt>
                <c:pt idx="98">
                  <c:v>26.395</c:v>
                </c:pt>
                <c:pt idx="99">
                  <c:v>25.327999999999999</c:v>
                </c:pt>
              </c:numCache>
            </c:numRef>
          </c:yVal>
        </c:ser>
        <c:axId val="208287616"/>
        <c:axId val="211288064"/>
      </c:scatterChart>
      <c:valAx>
        <c:axId val="208287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11288064"/>
        <c:crosses val="autoZero"/>
        <c:crossBetween val="midCat"/>
      </c:valAx>
      <c:valAx>
        <c:axId val="2112880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0828761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634711286089241"/>
          <c:y val="0.19425233304170333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local(trade-udpate)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'trade-update'!$B$10:$B$101</c:f>
              <c:numCache>
                <c:formatCode>General</c:formatCode>
                <c:ptCount val="92"/>
                <c:pt idx="0">
                  <c:v>11.331</c:v>
                </c:pt>
                <c:pt idx="1">
                  <c:v>19.100999999999999</c:v>
                </c:pt>
                <c:pt idx="2">
                  <c:v>5.99</c:v>
                </c:pt>
                <c:pt idx="3">
                  <c:v>21.562999999999999</c:v>
                </c:pt>
                <c:pt idx="4">
                  <c:v>14.010999999999999</c:v>
                </c:pt>
                <c:pt idx="5">
                  <c:v>14.292999999999999</c:v>
                </c:pt>
                <c:pt idx="6">
                  <c:v>14.239000000000001</c:v>
                </c:pt>
                <c:pt idx="7">
                  <c:v>14.555</c:v>
                </c:pt>
                <c:pt idx="8">
                  <c:v>16.305</c:v>
                </c:pt>
                <c:pt idx="9">
                  <c:v>15.712</c:v>
                </c:pt>
                <c:pt idx="10">
                  <c:v>15.486000000000001</c:v>
                </c:pt>
                <c:pt idx="11">
                  <c:v>17.001999999999999</c:v>
                </c:pt>
                <c:pt idx="12">
                  <c:v>10.324</c:v>
                </c:pt>
                <c:pt idx="13">
                  <c:v>26.776</c:v>
                </c:pt>
                <c:pt idx="14">
                  <c:v>10.785</c:v>
                </c:pt>
                <c:pt idx="15">
                  <c:v>10.407</c:v>
                </c:pt>
                <c:pt idx="16">
                  <c:v>10.64</c:v>
                </c:pt>
                <c:pt idx="17">
                  <c:v>11.91</c:v>
                </c:pt>
                <c:pt idx="18">
                  <c:v>11.728999999999999</c:v>
                </c:pt>
                <c:pt idx="19">
                  <c:v>11.327999999999999</c:v>
                </c:pt>
                <c:pt idx="20">
                  <c:v>20.573</c:v>
                </c:pt>
                <c:pt idx="21">
                  <c:v>13.202</c:v>
                </c:pt>
                <c:pt idx="22">
                  <c:v>6.4169999999999998</c:v>
                </c:pt>
                <c:pt idx="23">
                  <c:v>15.877000000000001</c:v>
                </c:pt>
                <c:pt idx="24">
                  <c:v>22.242999999999999</c:v>
                </c:pt>
                <c:pt idx="25">
                  <c:v>24.116</c:v>
                </c:pt>
                <c:pt idx="26">
                  <c:v>7.7690000000000001</c:v>
                </c:pt>
                <c:pt idx="27">
                  <c:v>6.992</c:v>
                </c:pt>
                <c:pt idx="28">
                  <c:v>7.8769999999999998</c:v>
                </c:pt>
                <c:pt idx="29">
                  <c:v>32.42</c:v>
                </c:pt>
                <c:pt idx="30">
                  <c:v>8.4169999999999998</c:v>
                </c:pt>
                <c:pt idx="31">
                  <c:v>41.109000000000002</c:v>
                </c:pt>
                <c:pt idx="32">
                  <c:v>17.033000000000001</c:v>
                </c:pt>
                <c:pt idx="33">
                  <c:v>25.99</c:v>
                </c:pt>
                <c:pt idx="34">
                  <c:v>8.8040000000000003</c:v>
                </c:pt>
                <c:pt idx="35">
                  <c:v>10.51</c:v>
                </c:pt>
                <c:pt idx="36">
                  <c:v>42.902999999999999</c:v>
                </c:pt>
                <c:pt idx="37">
                  <c:v>10.106</c:v>
                </c:pt>
                <c:pt idx="38">
                  <c:v>18.783000000000001</c:v>
                </c:pt>
                <c:pt idx="39">
                  <c:v>8.8510000000000009</c:v>
                </c:pt>
                <c:pt idx="40">
                  <c:v>17.143000000000001</c:v>
                </c:pt>
                <c:pt idx="41">
                  <c:v>9.5939999999999994</c:v>
                </c:pt>
                <c:pt idx="42">
                  <c:v>11.39</c:v>
                </c:pt>
                <c:pt idx="43">
                  <c:v>10.212999999999999</c:v>
                </c:pt>
                <c:pt idx="44">
                  <c:v>3.3969999999999998</c:v>
                </c:pt>
                <c:pt idx="45">
                  <c:v>11.595000000000001</c:v>
                </c:pt>
                <c:pt idx="46">
                  <c:v>4.1580000000000004</c:v>
                </c:pt>
                <c:pt idx="47">
                  <c:v>4.2969999999999997</c:v>
                </c:pt>
                <c:pt idx="48">
                  <c:v>4.0199999999999996</c:v>
                </c:pt>
                <c:pt idx="49">
                  <c:v>28.779</c:v>
                </c:pt>
                <c:pt idx="50">
                  <c:v>3.992</c:v>
                </c:pt>
                <c:pt idx="51">
                  <c:v>11.231</c:v>
                </c:pt>
                <c:pt idx="52">
                  <c:v>27.649000000000001</c:v>
                </c:pt>
                <c:pt idx="53">
                  <c:v>35.020000000000003</c:v>
                </c:pt>
                <c:pt idx="54">
                  <c:v>11.912000000000001</c:v>
                </c:pt>
                <c:pt idx="55">
                  <c:v>12.906000000000001</c:v>
                </c:pt>
                <c:pt idx="56">
                  <c:v>14.476000000000001</c:v>
                </c:pt>
                <c:pt idx="57">
                  <c:v>37.249000000000002</c:v>
                </c:pt>
                <c:pt idx="58">
                  <c:v>5.4370000000000003</c:v>
                </c:pt>
                <c:pt idx="59">
                  <c:v>5.516</c:v>
                </c:pt>
                <c:pt idx="60">
                  <c:v>37.768000000000001</c:v>
                </c:pt>
                <c:pt idx="61">
                  <c:v>0</c:v>
                </c:pt>
                <c:pt idx="62">
                  <c:v>7.8319999999999999</c:v>
                </c:pt>
                <c:pt idx="63">
                  <c:v>13.601000000000001</c:v>
                </c:pt>
                <c:pt idx="64">
                  <c:v>0</c:v>
                </c:pt>
                <c:pt idx="65">
                  <c:v>0</c:v>
                </c:pt>
                <c:pt idx="66">
                  <c:v>16.027999999999999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8.7319999999999993</c:v>
                </c:pt>
                <c:pt idx="72">
                  <c:v>9.6999999999999993</c:v>
                </c:pt>
                <c:pt idx="73">
                  <c:v>9.3680000000000003</c:v>
                </c:pt>
                <c:pt idx="74">
                  <c:v>0</c:v>
                </c:pt>
                <c:pt idx="75">
                  <c:v>0</c:v>
                </c:pt>
                <c:pt idx="76">
                  <c:v>43.255000000000003</c:v>
                </c:pt>
                <c:pt idx="77">
                  <c:v>9.6289999999999996</c:v>
                </c:pt>
                <c:pt idx="78">
                  <c:v>34.79</c:v>
                </c:pt>
                <c:pt idx="79">
                  <c:v>10.331</c:v>
                </c:pt>
                <c:pt idx="80">
                  <c:v>8.8170000000000002</c:v>
                </c:pt>
                <c:pt idx="81">
                  <c:v>9.5269999999999992</c:v>
                </c:pt>
                <c:pt idx="82">
                  <c:v>35.274000000000001</c:v>
                </c:pt>
                <c:pt idx="83">
                  <c:v>10.547000000000001</c:v>
                </c:pt>
                <c:pt idx="84">
                  <c:v>26.033000000000001</c:v>
                </c:pt>
                <c:pt idx="85">
                  <c:v>10.91</c:v>
                </c:pt>
                <c:pt idx="86">
                  <c:v>19.628</c:v>
                </c:pt>
                <c:pt idx="87">
                  <c:v>26.771000000000001</c:v>
                </c:pt>
                <c:pt idx="88">
                  <c:v>29.782</c:v>
                </c:pt>
                <c:pt idx="89">
                  <c:v>14.262</c:v>
                </c:pt>
                <c:pt idx="90">
                  <c:v>32.000999999999998</c:v>
                </c:pt>
                <c:pt idx="91">
                  <c:v>32.076000000000001</c:v>
                </c:pt>
              </c:numCache>
            </c:numRef>
          </c:xVal>
          <c:yVal>
            <c:numRef>
              <c:f>'trade-update'!$B$10:$B$101</c:f>
              <c:numCache>
                <c:formatCode>General</c:formatCode>
                <c:ptCount val="92"/>
                <c:pt idx="0">
                  <c:v>11.331</c:v>
                </c:pt>
                <c:pt idx="1">
                  <c:v>19.100999999999999</c:v>
                </c:pt>
                <c:pt idx="2">
                  <c:v>5.99</c:v>
                </c:pt>
                <c:pt idx="3">
                  <c:v>21.562999999999999</c:v>
                </c:pt>
                <c:pt idx="4">
                  <c:v>14.010999999999999</c:v>
                </c:pt>
                <c:pt idx="5">
                  <c:v>14.292999999999999</c:v>
                </c:pt>
                <c:pt idx="6">
                  <c:v>14.239000000000001</c:v>
                </c:pt>
                <c:pt idx="7">
                  <c:v>14.555</c:v>
                </c:pt>
                <c:pt idx="8">
                  <c:v>16.305</c:v>
                </c:pt>
                <c:pt idx="9">
                  <c:v>15.712</c:v>
                </c:pt>
                <c:pt idx="10">
                  <c:v>15.486000000000001</c:v>
                </c:pt>
                <c:pt idx="11">
                  <c:v>17.001999999999999</c:v>
                </c:pt>
                <c:pt idx="12">
                  <c:v>10.324</c:v>
                </c:pt>
                <c:pt idx="13">
                  <c:v>26.776</c:v>
                </c:pt>
                <c:pt idx="14">
                  <c:v>10.785</c:v>
                </c:pt>
                <c:pt idx="15">
                  <c:v>10.407</c:v>
                </c:pt>
                <c:pt idx="16">
                  <c:v>10.64</c:v>
                </c:pt>
                <c:pt idx="17">
                  <c:v>11.91</c:v>
                </c:pt>
                <c:pt idx="18">
                  <c:v>11.728999999999999</c:v>
                </c:pt>
                <c:pt idx="19">
                  <c:v>11.327999999999999</c:v>
                </c:pt>
                <c:pt idx="20">
                  <c:v>20.573</c:v>
                </c:pt>
                <c:pt idx="21">
                  <c:v>13.202</c:v>
                </c:pt>
                <c:pt idx="22">
                  <c:v>6.4169999999999998</c:v>
                </c:pt>
                <c:pt idx="23">
                  <c:v>15.877000000000001</c:v>
                </c:pt>
                <c:pt idx="24">
                  <c:v>22.242999999999999</c:v>
                </c:pt>
                <c:pt idx="25">
                  <c:v>24.116</c:v>
                </c:pt>
                <c:pt idx="26">
                  <c:v>7.7690000000000001</c:v>
                </c:pt>
                <c:pt idx="27">
                  <c:v>6.992</c:v>
                </c:pt>
                <c:pt idx="28">
                  <c:v>7.8769999999999998</c:v>
                </c:pt>
                <c:pt idx="29">
                  <c:v>32.42</c:v>
                </c:pt>
                <c:pt idx="30">
                  <c:v>8.4169999999999998</c:v>
                </c:pt>
                <c:pt idx="31">
                  <c:v>41.109000000000002</c:v>
                </c:pt>
                <c:pt idx="32">
                  <c:v>17.033000000000001</c:v>
                </c:pt>
                <c:pt idx="33">
                  <c:v>25.99</c:v>
                </c:pt>
                <c:pt idx="34">
                  <c:v>8.8040000000000003</c:v>
                </c:pt>
                <c:pt idx="35">
                  <c:v>10.51</c:v>
                </c:pt>
                <c:pt idx="36">
                  <c:v>42.902999999999999</c:v>
                </c:pt>
                <c:pt idx="37">
                  <c:v>10.106</c:v>
                </c:pt>
                <c:pt idx="38">
                  <c:v>18.783000000000001</c:v>
                </c:pt>
                <c:pt idx="39">
                  <c:v>8.8510000000000009</c:v>
                </c:pt>
                <c:pt idx="40">
                  <c:v>17.143000000000001</c:v>
                </c:pt>
                <c:pt idx="41">
                  <c:v>9.5939999999999994</c:v>
                </c:pt>
                <c:pt idx="42">
                  <c:v>11.39</c:v>
                </c:pt>
                <c:pt idx="43">
                  <c:v>10.212999999999999</c:v>
                </c:pt>
                <c:pt idx="44">
                  <c:v>3.3969999999999998</c:v>
                </c:pt>
                <c:pt idx="45">
                  <c:v>11.595000000000001</c:v>
                </c:pt>
                <c:pt idx="46">
                  <c:v>4.1580000000000004</c:v>
                </c:pt>
                <c:pt idx="47">
                  <c:v>4.2969999999999997</c:v>
                </c:pt>
                <c:pt idx="48">
                  <c:v>4.0199999999999996</c:v>
                </c:pt>
                <c:pt idx="49">
                  <c:v>28.779</c:v>
                </c:pt>
                <c:pt idx="50">
                  <c:v>3.992</c:v>
                </c:pt>
                <c:pt idx="51">
                  <c:v>11.231</c:v>
                </c:pt>
                <c:pt idx="52">
                  <c:v>27.649000000000001</c:v>
                </c:pt>
                <c:pt idx="53">
                  <c:v>35.020000000000003</c:v>
                </c:pt>
                <c:pt idx="54">
                  <c:v>11.912000000000001</c:v>
                </c:pt>
                <c:pt idx="55">
                  <c:v>12.906000000000001</c:v>
                </c:pt>
                <c:pt idx="56">
                  <c:v>14.476000000000001</c:v>
                </c:pt>
                <c:pt idx="57">
                  <c:v>37.249000000000002</c:v>
                </c:pt>
                <c:pt idx="58">
                  <c:v>5.4370000000000003</c:v>
                </c:pt>
                <c:pt idx="59">
                  <c:v>5.516</c:v>
                </c:pt>
                <c:pt idx="60">
                  <c:v>37.768000000000001</c:v>
                </c:pt>
                <c:pt idx="61">
                  <c:v>0</c:v>
                </c:pt>
                <c:pt idx="62">
                  <c:v>7.8319999999999999</c:v>
                </c:pt>
                <c:pt idx="63">
                  <c:v>13.601000000000001</c:v>
                </c:pt>
                <c:pt idx="64">
                  <c:v>0</c:v>
                </c:pt>
                <c:pt idx="65">
                  <c:v>0</c:v>
                </c:pt>
                <c:pt idx="66">
                  <c:v>16.027999999999999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8.7319999999999993</c:v>
                </c:pt>
                <c:pt idx="72">
                  <c:v>9.6999999999999993</c:v>
                </c:pt>
                <c:pt idx="73">
                  <c:v>9.3680000000000003</c:v>
                </c:pt>
                <c:pt idx="74">
                  <c:v>0</c:v>
                </c:pt>
                <c:pt idx="75">
                  <c:v>0</c:v>
                </c:pt>
                <c:pt idx="76">
                  <c:v>43.255000000000003</c:v>
                </c:pt>
                <c:pt idx="77">
                  <c:v>9.6289999999999996</c:v>
                </c:pt>
                <c:pt idx="78">
                  <c:v>34.79</c:v>
                </c:pt>
                <c:pt idx="79">
                  <c:v>10.331</c:v>
                </c:pt>
                <c:pt idx="80">
                  <c:v>8.8170000000000002</c:v>
                </c:pt>
                <c:pt idx="81">
                  <c:v>9.5269999999999992</c:v>
                </c:pt>
                <c:pt idx="82">
                  <c:v>35.274000000000001</c:v>
                </c:pt>
                <c:pt idx="83">
                  <c:v>10.547000000000001</c:v>
                </c:pt>
                <c:pt idx="84">
                  <c:v>26.033000000000001</c:v>
                </c:pt>
                <c:pt idx="85">
                  <c:v>10.91</c:v>
                </c:pt>
                <c:pt idx="86">
                  <c:v>19.628</c:v>
                </c:pt>
                <c:pt idx="87">
                  <c:v>26.771000000000001</c:v>
                </c:pt>
                <c:pt idx="88">
                  <c:v>29.782</c:v>
                </c:pt>
                <c:pt idx="89">
                  <c:v>14.262</c:v>
                </c:pt>
                <c:pt idx="90">
                  <c:v>32.000999999999998</c:v>
                </c:pt>
                <c:pt idx="91">
                  <c:v>32.076000000000001</c:v>
                </c:pt>
              </c:numCache>
            </c:numRef>
          </c:yVal>
          <c:smooth val="1"/>
        </c:ser>
        <c:axId val="211348480"/>
        <c:axId val="17157440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'trade-update'!$B$10:$B$101</c:f>
              <c:numCache>
                <c:formatCode>General</c:formatCode>
                <c:ptCount val="92"/>
                <c:pt idx="0">
                  <c:v>11.331</c:v>
                </c:pt>
                <c:pt idx="1">
                  <c:v>19.100999999999999</c:v>
                </c:pt>
                <c:pt idx="2">
                  <c:v>5.99</c:v>
                </c:pt>
                <c:pt idx="3">
                  <c:v>21.562999999999999</c:v>
                </c:pt>
                <c:pt idx="4">
                  <c:v>14.010999999999999</c:v>
                </c:pt>
                <c:pt idx="5">
                  <c:v>14.292999999999999</c:v>
                </c:pt>
                <c:pt idx="6">
                  <c:v>14.239000000000001</c:v>
                </c:pt>
                <c:pt idx="7">
                  <c:v>14.555</c:v>
                </c:pt>
                <c:pt idx="8">
                  <c:v>16.305</c:v>
                </c:pt>
                <c:pt idx="9">
                  <c:v>15.712</c:v>
                </c:pt>
                <c:pt idx="10">
                  <c:v>15.486000000000001</c:v>
                </c:pt>
                <c:pt idx="11">
                  <c:v>17.001999999999999</c:v>
                </c:pt>
                <c:pt idx="12">
                  <c:v>10.324</c:v>
                </c:pt>
                <c:pt idx="13">
                  <c:v>26.776</c:v>
                </c:pt>
                <c:pt idx="14">
                  <c:v>10.785</c:v>
                </c:pt>
                <c:pt idx="15">
                  <c:v>10.407</c:v>
                </c:pt>
                <c:pt idx="16">
                  <c:v>10.64</c:v>
                </c:pt>
                <c:pt idx="17">
                  <c:v>11.91</c:v>
                </c:pt>
                <c:pt idx="18">
                  <c:v>11.728999999999999</c:v>
                </c:pt>
                <c:pt idx="19">
                  <c:v>11.327999999999999</c:v>
                </c:pt>
                <c:pt idx="20">
                  <c:v>20.573</c:v>
                </c:pt>
                <c:pt idx="21">
                  <c:v>13.202</c:v>
                </c:pt>
                <c:pt idx="22">
                  <c:v>6.4169999999999998</c:v>
                </c:pt>
                <c:pt idx="23">
                  <c:v>15.877000000000001</c:v>
                </c:pt>
                <c:pt idx="24">
                  <c:v>22.242999999999999</c:v>
                </c:pt>
                <c:pt idx="25">
                  <c:v>24.116</c:v>
                </c:pt>
                <c:pt idx="26">
                  <c:v>7.7690000000000001</c:v>
                </c:pt>
                <c:pt idx="27">
                  <c:v>6.992</c:v>
                </c:pt>
                <c:pt idx="28">
                  <c:v>7.8769999999999998</c:v>
                </c:pt>
                <c:pt idx="29">
                  <c:v>32.42</c:v>
                </c:pt>
                <c:pt idx="30">
                  <c:v>8.4169999999999998</c:v>
                </c:pt>
                <c:pt idx="31">
                  <c:v>41.109000000000002</c:v>
                </c:pt>
                <c:pt idx="32">
                  <c:v>17.033000000000001</c:v>
                </c:pt>
                <c:pt idx="33">
                  <c:v>25.99</c:v>
                </c:pt>
                <c:pt idx="34">
                  <c:v>8.8040000000000003</c:v>
                </c:pt>
                <c:pt idx="35">
                  <c:v>10.51</c:v>
                </c:pt>
                <c:pt idx="36">
                  <c:v>42.902999999999999</c:v>
                </c:pt>
                <c:pt idx="37">
                  <c:v>10.106</c:v>
                </c:pt>
                <c:pt idx="38">
                  <c:v>18.783000000000001</c:v>
                </c:pt>
                <c:pt idx="39">
                  <c:v>8.8510000000000009</c:v>
                </c:pt>
                <c:pt idx="40">
                  <c:v>17.143000000000001</c:v>
                </c:pt>
                <c:pt idx="41">
                  <c:v>9.5939999999999994</c:v>
                </c:pt>
                <c:pt idx="42">
                  <c:v>11.39</c:v>
                </c:pt>
                <c:pt idx="43">
                  <c:v>10.212999999999999</c:v>
                </c:pt>
                <c:pt idx="44">
                  <c:v>3.3969999999999998</c:v>
                </c:pt>
                <c:pt idx="45">
                  <c:v>11.595000000000001</c:v>
                </c:pt>
                <c:pt idx="46">
                  <c:v>4.1580000000000004</c:v>
                </c:pt>
                <c:pt idx="47">
                  <c:v>4.2969999999999997</c:v>
                </c:pt>
                <c:pt idx="48">
                  <c:v>4.0199999999999996</c:v>
                </c:pt>
                <c:pt idx="49">
                  <c:v>28.779</c:v>
                </c:pt>
                <c:pt idx="50">
                  <c:v>3.992</c:v>
                </c:pt>
                <c:pt idx="51">
                  <c:v>11.231</c:v>
                </c:pt>
                <c:pt idx="52">
                  <c:v>27.649000000000001</c:v>
                </c:pt>
                <c:pt idx="53">
                  <c:v>35.020000000000003</c:v>
                </c:pt>
                <c:pt idx="54">
                  <c:v>11.912000000000001</c:v>
                </c:pt>
                <c:pt idx="55">
                  <c:v>12.906000000000001</c:v>
                </c:pt>
                <c:pt idx="56">
                  <c:v>14.476000000000001</c:v>
                </c:pt>
                <c:pt idx="57">
                  <c:v>37.249000000000002</c:v>
                </c:pt>
                <c:pt idx="58">
                  <c:v>5.4370000000000003</c:v>
                </c:pt>
                <c:pt idx="59">
                  <c:v>5.516</c:v>
                </c:pt>
                <c:pt idx="60">
                  <c:v>37.768000000000001</c:v>
                </c:pt>
                <c:pt idx="61">
                  <c:v>0</c:v>
                </c:pt>
                <c:pt idx="62">
                  <c:v>7.8319999999999999</c:v>
                </c:pt>
                <c:pt idx="63">
                  <c:v>13.601000000000001</c:v>
                </c:pt>
                <c:pt idx="64">
                  <c:v>0</c:v>
                </c:pt>
                <c:pt idx="65">
                  <c:v>0</c:v>
                </c:pt>
                <c:pt idx="66">
                  <c:v>16.027999999999999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8.7319999999999993</c:v>
                </c:pt>
                <c:pt idx="72">
                  <c:v>9.6999999999999993</c:v>
                </c:pt>
                <c:pt idx="73">
                  <c:v>9.3680000000000003</c:v>
                </c:pt>
                <c:pt idx="74">
                  <c:v>0</c:v>
                </c:pt>
                <c:pt idx="75">
                  <c:v>0</c:v>
                </c:pt>
                <c:pt idx="76">
                  <c:v>43.255000000000003</c:v>
                </c:pt>
                <c:pt idx="77">
                  <c:v>9.6289999999999996</c:v>
                </c:pt>
                <c:pt idx="78">
                  <c:v>34.79</c:v>
                </c:pt>
                <c:pt idx="79">
                  <c:v>10.331</c:v>
                </c:pt>
                <c:pt idx="80">
                  <c:v>8.8170000000000002</c:v>
                </c:pt>
                <c:pt idx="81">
                  <c:v>9.5269999999999992</c:v>
                </c:pt>
                <c:pt idx="82">
                  <c:v>35.274000000000001</c:v>
                </c:pt>
                <c:pt idx="83">
                  <c:v>10.547000000000001</c:v>
                </c:pt>
                <c:pt idx="84">
                  <c:v>26.033000000000001</c:v>
                </c:pt>
                <c:pt idx="85">
                  <c:v>10.91</c:v>
                </c:pt>
                <c:pt idx="86">
                  <c:v>19.628</c:v>
                </c:pt>
                <c:pt idx="87">
                  <c:v>26.771000000000001</c:v>
                </c:pt>
                <c:pt idx="88">
                  <c:v>29.782</c:v>
                </c:pt>
                <c:pt idx="89">
                  <c:v>14.262</c:v>
                </c:pt>
                <c:pt idx="90">
                  <c:v>32.000999999999998</c:v>
                </c:pt>
                <c:pt idx="91">
                  <c:v>32.076000000000001</c:v>
                </c:pt>
              </c:numCache>
            </c:numRef>
          </c:xVal>
          <c:yVal>
            <c:numRef>
              <c:f>'trade-update'!$J$10:$J$101</c:f>
              <c:numCache>
                <c:formatCode>General</c:formatCode>
                <c:ptCount val="92"/>
                <c:pt idx="0">
                  <c:v>33.716000000000001</c:v>
                </c:pt>
                <c:pt idx="1">
                  <c:v>41.167000000000002</c:v>
                </c:pt>
                <c:pt idx="2">
                  <c:v>26.798999999999999</c:v>
                </c:pt>
                <c:pt idx="3">
                  <c:v>42.258000000000003</c:v>
                </c:pt>
                <c:pt idx="4">
                  <c:v>33.799999999999997</c:v>
                </c:pt>
                <c:pt idx="5">
                  <c:v>33.643000000000001</c:v>
                </c:pt>
                <c:pt idx="6">
                  <c:v>33.566000000000003</c:v>
                </c:pt>
                <c:pt idx="7">
                  <c:v>33.67</c:v>
                </c:pt>
                <c:pt idx="8">
                  <c:v>33.941000000000003</c:v>
                </c:pt>
                <c:pt idx="9">
                  <c:v>33.14</c:v>
                </c:pt>
                <c:pt idx="10">
                  <c:v>32.889000000000003</c:v>
                </c:pt>
                <c:pt idx="11">
                  <c:v>34.270000000000003</c:v>
                </c:pt>
                <c:pt idx="12">
                  <c:v>26.149000000000001</c:v>
                </c:pt>
                <c:pt idx="13">
                  <c:v>41.789000000000001</c:v>
                </c:pt>
                <c:pt idx="14">
                  <c:v>25.119</c:v>
                </c:pt>
                <c:pt idx="15">
                  <c:v>24.343</c:v>
                </c:pt>
                <c:pt idx="16">
                  <c:v>24.402000000000001</c:v>
                </c:pt>
                <c:pt idx="17">
                  <c:v>25.347000000000001</c:v>
                </c:pt>
                <c:pt idx="18">
                  <c:v>25.077000000000002</c:v>
                </c:pt>
                <c:pt idx="19">
                  <c:v>24.262</c:v>
                </c:pt>
                <c:pt idx="20">
                  <c:v>32.837000000000003</c:v>
                </c:pt>
                <c:pt idx="21">
                  <c:v>24.687000000000001</c:v>
                </c:pt>
                <c:pt idx="22">
                  <c:v>17.73</c:v>
                </c:pt>
                <c:pt idx="23">
                  <c:v>26.945</c:v>
                </c:pt>
                <c:pt idx="24">
                  <c:v>33.107999999999997</c:v>
                </c:pt>
                <c:pt idx="25">
                  <c:v>34.668999999999997</c:v>
                </c:pt>
                <c:pt idx="26">
                  <c:v>18.097999999999999</c:v>
                </c:pt>
                <c:pt idx="27">
                  <c:v>16.686</c:v>
                </c:pt>
                <c:pt idx="28">
                  <c:v>17.363</c:v>
                </c:pt>
                <c:pt idx="29">
                  <c:v>41.548000000000002</c:v>
                </c:pt>
                <c:pt idx="30">
                  <c:v>17.376000000000001</c:v>
                </c:pt>
                <c:pt idx="31">
                  <c:v>49.905000000000001</c:v>
                </c:pt>
                <c:pt idx="32">
                  <c:v>24.806999999999999</c:v>
                </c:pt>
                <c:pt idx="33">
                  <c:v>33.692999999999998</c:v>
                </c:pt>
                <c:pt idx="34">
                  <c:v>16.489999999999998</c:v>
                </c:pt>
                <c:pt idx="35">
                  <c:v>18.100999999999999</c:v>
                </c:pt>
                <c:pt idx="36">
                  <c:v>50.338999999999999</c:v>
                </c:pt>
                <c:pt idx="37">
                  <c:v>17.506</c:v>
                </c:pt>
                <c:pt idx="38">
                  <c:v>25.855</c:v>
                </c:pt>
                <c:pt idx="39">
                  <c:v>15.811999999999999</c:v>
                </c:pt>
                <c:pt idx="40">
                  <c:v>23.841999999999999</c:v>
                </c:pt>
                <c:pt idx="41">
                  <c:v>16.224</c:v>
                </c:pt>
                <c:pt idx="42">
                  <c:v>17.577999999999999</c:v>
                </c:pt>
                <c:pt idx="43">
                  <c:v>16.334</c:v>
                </c:pt>
                <c:pt idx="44">
                  <c:v>9.39</c:v>
                </c:pt>
                <c:pt idx="45">
                  <c:v>16.875</c:v>
                </c:pt>
                <c:pt idx="46">
                  <c:v>9.3719999999999999</c:v>
                </c:pt>
                <c:pt idx="47">
                  <c:v>9.4619999999999997</c:v>
                </c:pt>
                <c:pt idx="48">
                  <c:v>9.0719999999999992</c:v>
                </c:pt>
                <c:pt idx="49">
                  <c:v>33.786999999999999</c:v>
                </c:pt>
                <c:pt idx="50">
                  <c:v>8.9420000000000002</c:v>
                </c:pt>
                <c:pt idx="51">
                  <c:v>15.894</c:v>
                </c:pt>
                <c:pt idx="52">
                  <c:v>32.286999999999999</c:v>
                </c:pt>
                <c:pt idx="53">
                  <c:v>39.533999999999999</c:v>
                </c:pt>
                <c:pt idx="54">
                  <c:v>16.024000000000001</c:v>
                </c:pt>
                <c:pt idx="55">
                  <c:v>16.763999999999999</c:v>
                </c:pt>
                <c:pt idx="56">
                  <c:v>18.158000000000001</c:v>
                </c:pt>
                <c:pt idx="57">
                  <c:v>40.917000000000002</c:v>
                </c:pt>
                <c:pt idx="58">
                  <c:v>8.9960000000000004</c:v>
                </c:pt>
                <c:pt idx="59">
                  <c:v>8.5039999999999996</c:v>
                </c:pt>
                <c:pt idx="60">
                  <c:v>40.414999999999999</c:v>
                </c:pt>
                <c:pt idx="61">
                  <c:v>0</c:v>
                </c:pt>
                <c:pt idx="62">
                  <c:v>9.8550000000000004</c:v>
                </c:pt>
                <c:pt idx="63">
                  <c:v>15.513999999999999</c:v>
                </c:pt>
                <c:pt idx="64">
                  <c:v>0</c:v>
                </c:pt>
                <c:pt idx="65">
                  <c:v>0</c:v>
                </c:pt>
                <c:pt idx="66">
                  <c:v>17.52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9.8119999999999994</c:v>
                </c:pt>
                <c:pt idx="72">
                  <c:v>10.613</c:v>
                </c:pt>
                <c:pt idx="73">
                  <c:v>9.7910000000000004</c:v>
                </c:pt>
                <c:pt idx="74">
                  <c:v>0</c:v>
                </c:pt>
                <c:pt idx="75">
                  <c:v>0</c:v>
                </c:pt>
                <c:pt idx="76">
                  <c:v>42.756</c:v>
                </c:pt>
                <c:pt idx="77">
                  <c:v>8.6669999999999998</c:v>
                </c:pt>
                <c:pt idx="78">
                  <c:v>33.773000000000003</c:v>
                </c:pt>
                <c:pt idx="79">
                  <c:v>9.2750000000000004</c:v>
                </c:pt>
                <c:pt idx="80">
                  <c:v>7.6210000000000004</c:v>
                </c:pt>
                <c:pt idx="81">
                  <c:v>8.2449999999999992</c:v>
                </c:pt>
                <c:pt idx="82">
                  <c:v>33.823999999999998</c:v>
                </c:pt>
                <c:pt idx="83">
                  <c:v>9.0860000000000003</c:v>
                </c:pt>
                <c:pt idx="84">
                  <c:v>24.57</c:v>
                </c:pt>
                <c:pt idx="85">
                  <c:v>8.82</c:v>
                </c:pt>
                <c:pt idx="86">
                  <c:v>17.239000000000001</c:v>
                </c:pt>
                <c:pt idx="87">
                  <c:v>24.242999999999999</c:v>
                </c:pt>
                <c:pt idx="88">
                  <c:v>25.759</c:v>
                </c:pt>
                <c:pt idx="89">
                  <c:v>9.1679999999999993</c:v>
                </c:pt>
                <c:pt idx="90">
                  <c:v>26.395</c:v>
                </c:pt>
                <c:pt idx="91">
                  <c:v>25.327999999999999</c:v>
                </c:pt>
              </c:numCache>
            </c:numRef>
          </c:yVal>
        </c:ser>
        <c:axId val="211348480"/>
        <c:axId val="171574400"/>
      </c:scatterChart>
      <c:valAx>
        <c:axId val="211348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71574400"/>
        <c:crosses val="autoZero"/>
        <c:crossBetween val="midCat"/>
      </c:valAx>
      <c:valAx>
        <c:axId val="1715744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21134848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6634711286089241"/>
          <c:y val="0.19425233304170339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'trade-update'!$F$1</c:f>
              <c:strCache>
                <c:ptCount val="1"/>
                <c:pt idx="0">
                  <c:v>diff</c:v>
                </c:pt>
              </c:strCache>
            </c:strRef>
          </c:tx>
          <c:marker>
            <c:symbol val="none"/>
          </c:marker>
          <c:cat>
            <c:numRef>
              <c:f>'trade-update'!$A$3:$A$101</c:f>
              <c:numCache>
                <c:formatCode>General</c:formatCode>
                <c:ptCount val="99"/>
                <c:pt idx="0">
                  <c:v>57</c:v>
                </c:pt>
                <c:pt idx="1">
                  <c:v>50</c:v>
                </c:pt>
                <c:pt idx="2">
                  <c:v>75</c:v>
                </c:pt>
                <c:pt idx="3">
                  <c:v>52</c:v>
                </c:pt>
                <c:pt idx="4">
                  <c:v>54</c:v>
                </c:pt>
                <c:pt idx="5">
                  <c:v>69</c:v>
                </c:pt>
                <c:pt idx="6">
                  <c:v>20</c:v>
                </c:pt>
                <c:pt idx="7">
                  <c:v>93</c:v>
                </c:pt>
                <c:pt idx="8">
                  <c:v>37</c:v>
                </c:pt>
                <c:pt idx="9">
                  <c:v>56</c:v>
                </c:pt>
                <c:pt idx="10">
                  <c:v>29</c:v>
                </c:pt>
                <c:pt idx="11">
                  <c:v>13</c:v>
                </c:pt>
                <c:pt idx="12">
                  <c:v>71</c:v>
                </c:pt>
                <c:pt idx="13">
                  <c:v>84</c:v>
                </c:pt>
                <c:pt idx="14">
                  <c:v>32</c:v>
                </c:pt>
                <c:pt idx="15">
                  <c:v>82</c:v>
                </c:pt>
                <c:pt idx="16">
                  <c:v>63</c:v>
                </c:pt>
                <c:pt idx="17">
                  <c:v>3</c:v>
                </c:pt>
                <c:pt idx="18">
                  <c:v>83</c:v>
                </c:pt>
                <c:pt idx="19">
                  <c:v>60</c:v>
                </c:pt>
                <c:pt idx="20">
                  <c:v>72</c:v>
                </c:pt>
                <c:pt idx="21">
                  <c:v>11</c:v>
                </c:pt>
                <c:pt idx="22">
                  <c:v>95</c:v>
                </c:pt>
                <c:pt idx="23">
                  <c:v>66</c:v>
                </c:pt>
                <c:pt idx="24">
                  <c:v>86</c:v>
                </c:pt>
                <c:pt idx="25">
                  <c:v>67</c:v>
                </c:pt>
                <c:pt idx="26">
                  <c:v>6</c:v>
                </c:pt>
                <c:pt idx="27">
                  <c:v>24</c:v>
                </c:pt>
                <c:pt idx="28">
                  <c:v>23</c:v>
                </c:pt>
                <c:pt idx="29">
                  <c:v>91</c:v>
                </c:pt>
                <c:pt idx="30">
                  <c:v>47</c:v>
                </c:pt>
                <c:pt idx="31">
                  <c:v>26</c:v>
                </c:pt>
                <c:pt idx="32">
                  <c:v>89</c:v>
                </c:pt>
                <c:pt idx="33">
                  <c:v>68</c:v>
                </c:pt>
                <c:pt idx="34">
                  <c:v>51</c:v>
                </c:pt>
                <c:pt idx="35">
                  <c:v>21</c:v>
                </c:pt>
                <c:pt idx="36">
                  <c:v>92</c:v>
                </c:pt>
                <c:pt idx="37">
                  <c:v>34</c:v>
                </c:pt>
                <c:pt idx="38">
                  <c:v>36</c:v>
                </c:pt>
                <c:pt idx="39">
                  <c:v>10</c:v>
                </c:pt>
                <c:pt idx="40">
                  <c:v>78</c:v>
                </c:pt>
                <c:pt idx="41">
                  <c:v>64</c:v>
                </c:pt>
                <c:pt idx="42">
                  <c:v>2</c:v>
                </c:pt>
                <c:pt idx="43">
                  <c:v>62</c:v>
                </c:pt>
                <c:pt idx="44">
                  <c:v>1</c:v>
                </c:pt>
                <c:pt idx="45">
                  <c:v>14</c:v>
                </c:pt>
                <c:pt idx="46">
                  <c:v>55</c:v>
                </c:pt>
                <c:pt idx="47">
                  <c:v>94</c:v>
                </c:pt>
                <c:pt idx="48">
                  <c:v>44</c:v>
                </c:pt>
                <c:pt idx="49">
                  <c:v>99</c:v>
                </c:pt>
                <c:pt idx="50">
                  <c:v>61</c:v>
                </c:pt>
                <c:pt idx="51">
                  <c:v>9</c:v>
                </c:pt>
                <c:pt idx="52">
                  <c:v>35</c:v>
                </c:pt>
                <c:pt idx="53">
                  <c:v>77</c:v>
                </c:pt>
                <c:pt idx="54">
                  <c:v>100</c:v>
                </c:pt>
                <c:pt idx="55">
                  <c:v>74</c:v>
                </c:pt>
                <c:pt idx="56">
                  <c:v>46</c:v>
                </c:pt>
                <c:pt idx="57">
                  <c:v>96</c:v>
                </c:pt>
                <c:pt idx="58">
                  <c:v>97</c:v>
                </c:pt>
                <c:pt idx="59">
                  <c:v>15</c:v>
                </c:pt>
                <c:pt idx="60">
                  <c:v>45</c:v>
                </c:pt>
                <c:pt idx="61">
                  <c:v>80</c:v>
                </c:pt>
                <c:pt idx="62">
                  <c:v>40</c:v>
                </c:pt>
                <c:pt idx="63">
                  <c:v>30</c:v>
                </c:pt>
                <c:pt idx="64">
                  <c:v>38</c:v>
                </c:pt>
                <c:pt idx="65">
                  <c:v>27</c:v>
                </c:pt>
                <c:pt idx="66">
                  <c:v>76</c:v>
                </c:pt>
                <c:pt idx="67">
                  <c:v>49</c:v>
                </c:pt>
                <c:pt idx="68">
                  <c:v>7</c:v>
                </c:pt>
                <c:pt idx="69">
                  <c:v>70</c:v>
                </c:pt>
                <c:pt idx="70">
                  <c:v>33</c:v>
                </c:pt>
                <c:pt idx="71">
                  <c:v>42</c:v>
                </c:pt>
                <c:pt idx="72">
                  <c:v>79</c:v>
                </c:pt>
                <c:pt idx="73">
                  <c:v>87</c:v>
                </c:pt>
                <c:pt idx="74">
                  <c:v>19</c:v>
                </c:pt>
                <c:pt idx="75">
                  <c:v>39</c:v>
                </c:pt>
                <c:pt idx="76">
                  <c:v>59</c:v>
                </c:pt>
                <c:pt idx="77">
                  <c:v>53</c:v>
                </c:pt>
                <c:pt idx="78">
                  <c:v>31</c:v>
                </c:pt>
                <c:pt idx="79">
                  <c:v>90</c:v>
                </c:pt>
                <c:pt idx="80">
                  <c:v>25</c:v>
                </c:pt>
                <c:pt idx="81">
                  <c:v>28</c:v>
                </c:pt>
                <c:pt idx="82">
                  <c:v>85</c:v>
                </c:pt>
                <c:pt idx="83">
                  <c:v>16</c:v>
                </c:pt>
                <c:pt idx="84">
                  <c:v>48</c:v>
                </c:pt>
                <c:pt idx="85">
                  <c:v>73</c:v>
                </c:pt>
                <c:pt idx="86">
                  <c:v>65</c:v>
                </c:pt>
                <c:pt idx="87">
                  <c:v>22</c:v>
                </c:pt>
                <c:pt idx="88">
                  <c:v>88</c:v>
                </c:pt>
                <c:pt idx="89">
                  <c:v>18</c:v>
                </c:pt>
                <c:pt idx="90">
                  <c:v>81</c:v>
                </c:pt>
                <c:pt idx="91">
                  <c:v>98</c:v>
                </c:pt>
                <c:pt idx="92">
                  <c:v>41</c:v>
                </c:pt>
                <c:pt idx="93">
                  <c:v>43</c:v>
                </c:pt>
                <c:pt idx="94">
                  <c:v>4</c:v>
                </c:pt>
                <c:pt idx="95">
                  <c:v>12</c:v>
                </c:pt>
                <c:pt idx="96">
                  <c:v>8</c:v>
                </c:pt>
                <c:pt idx="97">
                  <c:v>17</c:v>
                </c:pt>
                <c:pt idx="98">
                  <c:v>5</c:v>
                </c:pt>
              </c:numCache>
            </c:numRef>
          </c:cat>
          <c:val>
            <c:numRef>
              <c:f>'trade-update'!$F$2:$F$101</c:f>
              <c:numCache>
                <c:formatCode>General</c:formatCode>
                <c:ptCount val="100"/>
                <c:pt idx="1">
                  <c:v>8.8871976999830848E-2</c:v>
                </c:pt>
                <c:pt idx="2">
                  <c:v>0.17201505158126151</c:v>
                </c:pt>
                <c:pt idx="3">
                  <c:v>1.4586504312531834E-2</c:v>
                </c:pt>
                <c:pt idx="4">
                  <c:v>2.1393539658379757E-2</c:v>
                </c:pt>
                <c:pt idx="5">
                  <c:v>9.3015389819051109E-4</c:v>
                </c:pt>
                <c:pt idx="6">
                  <c:v>1.9660071029934056E-2</c:v>
                </c:pt>
                <c:pt idx="7">
                  <c:v>1.0464231354642251E-2</c:v>
                </c:pt>
                <c:pt idx="8">
                  <c:v>5.6210891256553319E-2</c:v>
                </c:pt>
                <c:pt idx="9">
                  <c:v>6.7436157618806503E-3</c:v>
                </c:pt>
                <c:pt idx="10">
                  <c:v>2.6572805682394729E-2</c:v>
                </c:pt>
                <c:pt idx="11">
                  <c:v>2.4099441907661223E-3</c:v>
                </c:pt>
                <c:pt idx="12">
                  <c:v>1.9152714358193768E-2</c:v>
                </c:pt>
                <c:pt idx="13">
                  <c:v>9.2803991205817615E-3</c:v>
                </c:pt>
                <c:pt idx="14">
                  <c:v>5.0735667174028887E-4</c:v>
                </c:pt>
                <c:pt idx="15">
                  <c:v>4.4605107390495169E-3</c:v>
                </c:pt>
                <c:pt idx="16">
                  <c:v>3.1265854895991874E-2</c:v>
                </c:pt>
                <c:pt idx="17">
                  <c:v>4.3970911550820224E-3</c:v>
                </c:pt>
                <c:pt idx="18">
                  <c:v>5.2849653306275002E-4</c:v>
                </c:pt>
                <c:pt idx="19">
                  <c:v>2.8750211398613779E-3</c:v>
                </c:pt>
                <c:pt idx="20">
                  <c:v>3.0483680027058979E-2</c:v>
                </c:pt>
                <c:pt idx="21">
                  <c:v>1.7165567393877923E-2</c:v>
                </c:pt>
                <c:pt idx="22">
                  <c:v>1.4353965837984095E-2</c:v>
                </c:pt>
                <c:pt idx="23">
                  <c:v>8.4136648063588559E-3</c:v>
                </c:pt>
                <c:pt idx="24">
                  <c:v>3.678335870116678E-3</c:v>
                </c:pt>
                <c:pt idx="25">
                  <c:v>6.8915947911381559E-3</c:v>
                </c:pt>
                <c:pt idx="26">
                  <c:v>1.839167935058339E-3</c:v>
                </c:pt>
                <c:pt idx="27">
                  <c:v>8.7730424488416392E-3</c:v>
                </c:pt>
                <c:pt idx="28">
                  <c:v>1.4163707086081445E-2</c:v>
                </c:pt>
                <c:pt idx="29">
                  <c:v>1.6489091831557612E-2</c:v>
                </c:pt>
                <c:pt idx="30">
                  <c:v>3.6149162861491835E-3</c:v>
                </c:pt>
                <c:pt idx="31">
                  <c:v>5.1792660240148614E-3</c:v>
                </c:pt>
                <c:pt idx="32">
                  <c:v>4.2913918484694946E-3</c:v>
                </c:pt>
                <c:pt idx="33">
                  <c:v>6.574496871300517E-3</c:v>
                </c:pt>
                <c:pt idx="34">
                  <c:v>4.7776086588871558E-3</c:v>
                </c:pt>
                <c:pt idx="35">
                  <c:v>1.3423811939793751E-2</c:v>
                </c:pt>
                <c:pt idx="36">
                  <c:v>4.3759512937594502E-3</c:v>
                </c:pt>
                <c:pt idx="37">
                  <c:v>7.5892102147809837E-3</c:v>
                </c:pt>
                <c:pt idx="38">
                  <c:v>3.5514967021816335E-3</c:v>
                </c:pt>
                <c:pt idx="39">
                  <c:v>3.4457973955691057E-3</c:v>
                </c:pt>
                <c:pt idx="40">
                  <c:v>2.162607813292744E-2</c:v>
                </c:pt>
                <c:pt idx="41">
                  <c:v>1.4586504312532056E-3</c:v>
                </c:pt>
                <c:pt idx="42">
                  <c:v>3.8051750380513338E-4</c:v>
                </c:pt>
                <c:pt idx="43">
                  <c:v>2.0082868256384168E-3</c:v>
                </c:pt>
                <c:pt idx="44">
                  <c:v>3.2766785049890279E-3</c:v>
                </c:pt>
                <c:pt idx="45">
                  <c:v>7.6103500761037779E-4</c:v>
                </c:pt>
                <c:pt idx="46">
                  <c:v>6.9338745137831892E-3</c:v>
                </c:pt>
                <c:pt idx="47">
                  <c:v>2.3465246067985723E-3</c:v>
                </c:pt>
                <c:pt idx="48">
                  <c:v>5.5175038051750169E-3</c:v>
                </c:pt>
                <c:pt idx="49">
                  <c:v>1.4797902925756667E-3</c:v>
                </c:pt>
                <c:pt idx="50">
                  <c:v>9.3438187045493115E-3</c:v>
                </c:pt>
                <c:pt idx="51">
                  <c:v>1.4375105699306889E-3</c:v>
                </c:pt>
                <c:pt idx="52">
                  <c:v>2.6847623879587279E-3</c:v>
                </c:pt>
                <c:pt idx="53">
                  <c:v>1.5093860984271901E-2</c:v>
                </c:pt>
                <c:pt idx="54">
                  <c:v>1.3740909859631945E-3</c:v>
                </c:pt>
                <c:pt idx="55">
                  <c:v>1.0358532048029279E-3</c:v>
                </c:pt>
                <c:pt idx="56">
                  <c:v>2.4099441907661501E-3</c:v>
                </c:pt>
                <c:pt idx="57">
                  <c:v>9.090140368678834E-4</c:v>
                </c:pt>
                <c:pt idx="58">
                  <c:v>1.2261119567055778E-3</c:v>
                </c:pt>
                <c:pt idx="59">
                  <c:v>6.0460003382377947E-3</c:v>
                </c:pt>
                <c:pt idx="60">
                  <c:v>5.7077625570775559E-4</c:v>
                </c:pt>
                <c:pt idx="61">
                  <c:v>2.6213428039912057E-3</c:v>
                </c:pt>
                <c:pt idx="62">
                  <c:v>8.4559445290038615E-3</c:v>
                </c:pt>
                <c:pt idx="63">
                  <c:v>5.3906646372400002E-3</c:v>
                </c:pt>
                <c:pt idx="64">
                  <c:v>3.6994757314391946E-3</c:v>
                </c:pt>
                <c:pt idx="65">
                  <c:v>3.3823778116018333E-4</c:v>
                </c:pt>
                <c:pt idx="66">
                  <c:v>2.2831050228310223E-3</c:v>
                </c:pt>
                <c:pt idx="67">
                  <c:v>1.2092000676475589E-2</c:v>
                </c:pt>
                <c:pt idx="68">
                  <c:v>7.2086927109757948E-3</c:v>
                </c:pt>
                <c:pt idx="69">
                  <c:v>1.2979874852020956E-2</c:v>
                </c:pt>
                <c:pt idx="70">
                  <c:v>1.9025875190259445E-4</c:v>
                </c:pt>
                <c:pt idx="71">
                  <c:v>2.3042448841535668E-3</c:v>
                </c:pt>
                <c:pt idx="72">
                  <c:v>3.8051750380517779E-3</c:v>
                </c:pt>
                <c:pt idx="73">
                  <c:v>5.2849653306272226E-4</c:v>
                </c:pt>
                <c:pt idx="74">
                  <c:v>4.5873499069846169E-3</c:v>
                </c:pt>
                <c:pt idx="75">
                  <c:v>5.9403010316252114E-3</c:v>
                </c:pt>
                <c:pt idx="76">
                  <c:v>2.1139861322516662E-5</c:v>
                </c:pt>
                <c:pt idx="77">
                  <c:v>4.2279722645019446E-4</c:v>
                </c:pt>
                <c:pt idx="78">
                  <c:v>1.9025875190259445E-4</c:v>
                </c:pt>
                <c:pt idx="79">
                  <c:v>2.135125993573489E-3</c:v>
                </c:pt>
                <c:pt idx="80">
                  <c:v>3.5303568408591168E-3</c:v>
                </c:pt>
                <c:pt idx="81">
                  <c:v>1.0358532048029778E-2</c:v>
                </c:pt>
                <c:pt idx="82">
                  <c:v>8.5827836969389337E-3</c:v>
                </c:pt>
                <c:pt idx="83">
                  <c:v>1.5854895991882223E-3</c:v>
                </c:pt>
                <c:pt idx="84">
                  <c:v>9.3226788432267949E-3</c:v>
                </c:pt>
                <c:pt idx="85">
                  <c:v>9.7877557923220088E-3</c:v>
                </c:pt>
                <c:pt idx="86">
                  <c:v>1.1415525114155251E-3</c:v>
                </c:pt>
                <c:pt idx="87">
                  <c:v>8.4559445290038893E-4</c:v>
                </c:pt>
                <c:pt idx="88">
                  <c:v>2.9595805851513612E-3</c:v>
                </c:pt>
                <c:pt idx="89">
                  <c:v>1.8391679350583529E-3</c:v>
                </c:pt>
                <c:pt idx="90">
                  <c:v>3.5303568408591307E-3</c:v>
                </c:pt>
                <c:pt idx="91">
                  <c:v>2.536783358701028E-4</c:v>
                </c:pt>
                <c:pt idx="92">
                  <c:v>2.1139861322516662E-5</c:v>
                </c:pt>
                <c:pt idx="93">
                  <c:v>1.3254693049213589E-2</c:v>
                </c:pt>
                <c:pt idx="94">
                  <c:v>6.3208185354304142E-3</c:v>
                </c:pt>
                <c:pt idx="95">
                  <c:v>2.9595805851513612E-3</c:v>
                </c:pt>
                <c:pt idx="96">
                  <c:v>3.1582952815829526E-2</c:v>
                </c:pt>
                <c:pt idx="97">
                  <c:v>2.266193133773043E-2</c:v>
                </c:pt>
                <c:pt idx="98">
                  <c:v>1.0802469135802472E-2</c:v>
                </c:pt>
                <c:pt idx="99">
                  <c:v>2.4141721630306114E-2</c:v>
                </c:pt>
              </c:numCache>
            </c:numRef>
          </c:val>
        </c:ser>
        <c:marker val="1"/>
        <c:axId val="171583360"/>
        <c:axId val="171584896"/>
      </c:lineChart>
      <c:catAx>
        <c:axId val="171583360"/>
        <c:scaling>
          <c:orientation val="minMax"/>
        </c:scaling>
        <c:axPos val="b"/>
        <c:numFmt formatCode="General" sourceLinked="1"/>
        <c:tickLblPos val="nextTo"/>
        <c:crossAx val="171584896"/>
        <c:crosses val="autoZero"/>
        <c:auto val="1"/>
        <c:lblAlgn val="ctr"/>
        <c:lblOffset val="100"/>
      </c:catAx>
      <c:valAx>
        <c:axId val="171584896"/>
        <c:scaling>
          <c:orientation val="minMax"/>
        </c:scaling>
        <c:axPos val="l"/>
        <c:majorGridlines/>
        <c:numFmt formatCode="General" sourceLinked="1"/>
        <c:tickLblPos val="nextTo"/>
        <c:crossAx val="1715833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43.625</c:v>
                </c:pt>
                <c:pt idx="1">
                  <c:v>25.817</c:v>
                </c:pt>
                <c:pt idx="2">
                  <c:v>24.518000000000001</c:v>
                </c:pt>
                <c:pt idx="3">
                  <c:v>19.677</c:v>
                </c:pt>
                <c:pt idx="4">
                  <c:v>32.049999999999997</c:v>
                </c:pt>
                <c:pt idx="5">
                  <c:v>40.914999999999999</c:v>
                </c:pt>
                <c:pt idx="6">
                  <c:v>34.241999999999997</c:v>
                </c:pt>
                <c:pt idx="7">
                  <c:v>32.444000000000003</c:v>
                </c:pt>
                <c:pt idx="8">
                  <c:v>36.908000000000001</c:v>
                </c:pt>
                <c:pt idx="9">
                  <c:v>40.305</c:v>
                </c:pt>
                <c:pt idx="10">
                  <c:v>41.537999999999997</c:v>
                </c:pt>
                <c:pt idx="11">
                  <c:v>0</c:v>
                </c:pt>
                <c:pt idx="12">
                  <c:v>34.640999999999998</c:v>
                </c:pt>
                <c:pt idx="13">
                  <c:v>57.747</c:v>
                </c:pt>
                <c:pt idx="14">
                  <c:v>28.95</c:v>
                </c:pt>
                <c:pt idx="15">
                  <c:v>44.98</c:v>
                </c:pt>
                <c:pt idx="16">
                  <c:v>38.848999999999997</c:v>
                </c:pt>
                <c:pt idx="17">
                  <c:v>24.201000000000001</c:v>
                </c:pt>
                <c:pt idx="18">
                  <c:v>18.04</c:v>
                </c:pt>
                <c:pt idx="19">
                  <c:v>0</c:v>
                </c:pt>
                <c:pt idx="20">
                  <c:v>42.624000000000002</c:v>
                </c:pt>
                <c:pt idx="21">
                  <c:v>38.661999999999999</c:v>
                </c:pt>
                <c:pt idx="22">
                  <c:v>44.564999999999998</c:v>
                </c:pt>
                <c:pt idx="23">
                  <c:v>0</c:v>
                </c:pt>
                <c:pt idx="24">
                  <c:v>52.006999999999998</c:v>
                </c:pt>
                <c:pt idx="25">
                  <c:v>46.186999999999998</c:v>
                </c:pt>
                <c:pt idx="26">
                  <c:v>42.015000000000001</c:v>
                </c:pt>
                <c:pt idx="27">
                  <c:v>22.699000000000002</c:v>
                </c:pt>
                <c:pt idx="28">
                  <c:v>28.109000000000002</c:v>
                </c:pt>
                <c:pt idx="29">
                  <c:v>27.472000000000001</c:v>
                </c:pt>
                <c:pt idx="30">
                  <c:v>37.892000000000003</c:v>
                </c:pt>
                <c:pt idx="31">
                  <c:v>40.097000000000001</c:v>
                </c:pt>
                <c:pt idx="32">
                  <c:v>41.255000000000003</c:v>
                </c:pt>
                <c:pt idx="33">
                  <c:v>24.905000000000001</c:v>
                </c:pt>
                <c:pt idx="34">
                  <c:v>43.811999999999998</c:v>
                </c:pt>
                <c:pt idx="35">
                  <c:v>40.396999999999998</c:v>
                </c:pt>
                <c:pt idx="36">
                  <c:v>21.323</c:v>
                </c:pt>
                <c:pt idx="37">
                  <c:v>35.575000000000003</c:v>
                </c:pt>
                <c:pt idx="38">
                  <c:v>36.319000000000003</c:v>
                </c:pt>
                <c:pt idx="39">
                  <c:v>50.173999999999999</c:v>
                </c:pt>
                <c:pt idx="40">
                  <c:v>24.308</c:v>
                </c:pt>
                <c:pt idx="41">
                  <c:v>27.178000000000001</c:v>
                </c:pt>
                <c:pt idx="42">
                  <c:v>34.033999999999999</c:v>
                </c:pt>
                <c:pt idx="43">
                  <c:v>23.527999999999999</c:v>
                </c:pt>
                <c:pt idx="44">
                  <c:v>25.652000000000001</c:v>
                </c:pt>
                <c:pt idx="45">
                  <c:v>28.736000000000001</c:v>
                </c:pt>
                <c:pt idx="46">
                  <c:v>26.344000000000001</c:v>
                </c:pt>
                <c:pt idx="47">
                  <c:v>47.182000000000002</c:v>
                </c:pt>
                <c:pt idx="48">
                  <c:v>32.508000000000003</c:v>
                </c:pt>
                <c:pt idx="49">
                  <c:v>54.216999999999999</c:v>
                </c:pt>
                <c:pt idx="50">
                  <c:v>25.927</c:v>
                </c:pt>
                <c:pt idx="51">
                  <c:v>41.866999999999997</c:v>
                </c:pt>
                <c:pt idx="52">
                  <c:v>43.481999999999999</c:v>
                </c:pt>
                <c:pt idx="53">
                  <c:v>21.591999999999999</c:v>
                </c:pt>
                <c:pt idx="54">
                  <c:v>35.826999999999998</c:v>
                </c:pt>
                <c:pt idx="55">
                  <c:v>30.366</c:v>
                </c:pt>
                <c:pt idx="56">
                  <c:v>50.515999999999998</c:v>
                </c:pt>
                <c:pt idx="57">
                  <c:v>40.853000000000002</c:v>
                </c:pt>
                <c:pt idx="58">
                  <c:v>41.962000000000003</c:v>
                </c:pt>
                <c:pt idx="59">
                  <c:v>0</c:v>
                </c:pt>
                <c:pt idx="60">
                  <c:v>26.928000000000001</c:v>
                </c:pt>
                <c:pt idx="61">
                  <c:v>37.698999999999998</c:v>
                </c:pt>
                <c:pt idx="62">
                  <c:v>23.722999999999999</c:v>
                </c:pt>
                <c:pt idx="63">
                  <c:v>0</c:v>
                </c:pt>
                <c:pt idx="64">
                  <c:v>20.890999999999998</c:v>
                </c:pt>
                <c:pt idx="65">
                  <c:v>52.918999999999997</c:v>
                </c:pt>
                <c:pt idx="66">
                  <c:v>22.318999999999999</c:v>
                </c:pt>
                <c:pt idx="67">
                  <c:v>0</c:v>
                </c:pt>
                <c:pt idx="68">
                  <c:v>47.384999999999998</c:v>
                </c:pt>
                <c:pt idx="69">
                  <c:v>48.298999999999999</c:v>
                </c:pt>
                <c:pt idx="70">
                  <c:v>32.319000000000003</c:v>
                </c:pt>
                <c:pt idx="71">
                  <c:v>28.76</c:v>
                </c:pt>
                <c:pt idx="72">
                  <c:v>27.010999999999999</c:v>
                </c:pt>
                <c:pt idx="73">
                  <c:v>18.581</c:v>
                </c:pt>
                <c:pt idx="74">
                  <c:v>45.055999999999997</c:v>
                </c:pt>
                <c:pt idx="75">
                  <c:v>29.123000000000001</c:v>
                </c:pt>
                <c:pt idx="76">
                  <c:v>0</c:v>
                </c:pt>
                <c:pt idx="77">
                  <c:v>27.968</c:v>
                </c:pt>
                <c:pt idx="78">
                  <c:v>38.07</c:v>
                </c:pt>
                <c:pt idx="79">
                  <c:v>39.078000000000003</c:v>
                </c:pt>
                <c:pt idx="80">
                  <c:v>21.596</c:v>
                </c:pt>
                <c:pt idx="81">
                  <c:v>29.556000000000001</c:v>
                </c:pt>
                <c:pt idx="82">
                  <c:v>43.195999999999998</c:v>
                </c:pt>
                <c:pt idx="83">
                  <c:v>30.776</c:v>
                </c:pt>
                <c:pt idx="84">
                  <c:v>28.363</c:v>
                </c:pt>
                <c:pt idx="85">
                  <c:v>18.87</c:v>
                </c:pt>
                <c:pt idx="86">
                  <c:v>45.497999999999998</c:v>
                </c:pt>
                <c:pt idx="87">
                  <c:v>30.591999999999999</c:v>
                </c:pt>
                <c:pt idx="88">
                  <c:v>0</c:v>
                </c:pt>
                <c:pt idx="89">
                  <c:v>36.844999999999999</c:v>
                </c:pt>
                <c:pt idx="90">
                  <c:v>32.752000000000002</c:v>
                </c:pt>
                <c:pt idx="91">
                  <c:v>10.115</c:v>
                </c:pt>
                <c:pt idx="92">
                  <c:v>51.75</c:v>
                </c:pt>
                <c:pt idx="93">
                  <c:v>21.632000000000001</c:v>
                </c:pt>
                <c:pt idx="94">
                  <c:v>26.625</c:v>
                </c:pt>
                <c:pt idx="95">
                  <c:v>27.015000000000001</c:v>
                </c:pt>
                <c:pt idx="96">
                  <c:v>29.946999999999999</c:v>
                </c:pt>
                <c:pt idx="97">
                  <c:v>42.667000000000002</c:v>
                </c:pt>
                <c:pt idx="98">
                  <c:v>25.757000000000001</c:v>
                </c:pt>
                <c:pt idx="99">
                  <c:v>0</c:v>
                </c:pt>
              </c:numCache>
            </c:numRef>
          </c:yVal>
        </c:ser>
        <c:axId val="174301184"/>
        <c:axId val="17462630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yVal>
          <c:smooth val="1"/>
        </c:ser>
        <c:axId val="174301184"/>
        <c:axId val="174626304"/>
      </c:scatterChart>
      <c:valAx>
        <c:axId val="17430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74626304"/>
        <c:crosses val="autoZero"/>
        <c:crossBetween val="midCat"/>
      </c:valAx>
      <c:valAx>
        <c:axId val="1746263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3"/>
            </c:manualLayout>
          </c:layout>
        </c:title>
        <c:numFmt formatCode="General" sourceLinked="1"/>
        <c:tickLblPos val="nextTo"/>
        <c:crossAx val="174301184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49"/>
          <c:y val="0.18962270341207343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'input+throughput.csv_trade-upda'!$I$1</c:f>
              <c:strCache>
                <c:ptCount val="1"/>
                <c:pt idx="0">
                  <c:v>trade-update</c:v>
                </c:pt>
              </c:strCache>
            </c:strRef>
          </c:tx>
          <c:val>
            <c:numRef>
              <c:f>'input+throughput.csv_trade-upda'!$I$2:$I$103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1.0588200000000001</c:v>
                </c:pt>
                <c:pt idx="11">
                  <c:v>1.262837</c:v>
                </c:pt>
                <c:pt idx="12">
                  <c:v>1.2665869999999999</c:v>
                </c:pt>
                <c:pt idx="13">
                  <c:v>1.2913269999999999</c:v>
                </c:pt>
                <c:pt idx="14">
                  <c:v>1.3759619999999999</c:v>
                </c:pt>
                <c:pt idx="15">
                  <c:v>1.404711</c:v>
                </c:pt>
                <c:pt idx="16">
                  <c:v>1.489093</c:v>
                </c:pt>
                <c:pt idx="17">
                  <c:v>1.5137940000000001</c:v>
                </c:pt>
                <c:pt idx="18">
                  <c:v>1.6362559999999999</c:v>
                </c:pt>
                <c:pt idx="19">
                  <c:v>1.6701109999999999</c:v>
                </c:pt>
                <c:pt idx="20">
                  <c:v>1.6784209999999999</c:v>
                </c:pt>
                <c:pt idx="21">
                  <c:v>1.7104509999999999</c:v>
                </c:pt>
                <c:pt idx="22">
                  <c:v>1.9187559999999999</c:v>
                </c:pt>
                <c:pt idx="23">
                  <c:v>2.0995509999999999</c:v>
                </c:pt>
                <c:pt idx="24">
                  <c:v>2.171611</c:v>
                </c:pt>
                <c:pt idx="25">
                  <c:v>2.2218589999999998</c:v>
                </c:pt>
                <c:pt idx="26">
                  <c:v>2.2299000000000002</c:v>
                </c:pt>
                <c:pt idx="27">
                  <c:v>2.2319550000000001</c:v>
                </c:pt>
                <c:pt idx="28">
                  <c:v>2.2994829999999999</c:v>
                </c:pt>
                <c:pt idx="29">
                  <c:v>2.334476</c:v>
                </c:pt>
                <c:pt idx="30">
                  <c:v>2.356986</c:v>
                </c:pt>
                <c:pt idx="31">
                  <c:v>2.3877570000000001</c:v>
                </c:pt>
                <c:pt idx="32">
                  <c:v>2.4118050000000002</c:v>
                </c:pt>
                <c:pt idx="33">
                  <c:v>2.4259339999999998</c:v>
                </c:pt>
                <c:pt idx="34">
                  <c:v>2.4780229999999999</c:v>
                </c:pt>
                <c:pt idx="35">
                  <c:v>2.5279509999999998</c:v>
                </c:pt>
                <c:pt idx="36">
                  <c:v>2.5328729999999999</c:v>
                </c:pt>
                <c:pt idx="37">
                  <c:v>2.561331</c:v>
                </c:pt>
                <c:pt idx="38">
                  <c:v>2.5634649999999999</c:v>
                </c:pt>
                <c:pt idx="39">
                  <c:v>2.5918519999999998</c:v>
                </c:pt>
                <c:pt idx="40">
                  <c:v>2.5989680000000002</c:v>
                </c:pt>
                <c:pt idx="41">
                  <c:v>2.6517490000000001</c:v>
                </c:pt>
                <c:pt idx="42">
                  <c:v>2.66269</c:v>
                </c:pt>
                <c:pt idx="43">
                  <c:v>2.6903410000000001</c:v>
                </c:pt>
                <c:pt idx="44">
                  <c:v>2.7096849999999999</c:v>
                </c:pt>
                <c:pt idx="45">
                  <c:v>2.838848</c:v>
                </c:pt>
                <c:pt idx="46">
                  <c:v>2.88225</c:v>
                </c:pt>
                <c:pt idx="47">
                  <c:v>2.9196309999999999</c:v>
                </c:pt>
                <c:pt idx="48">
                  <c:v>2.9209890000000001</c:v>
                </c:pt>
                <c:pt idx="49">
                  <c:v>2.9365290000000002</c:v>
                </c:pt>
                <c:pt idx="50">
                  <c:v>2.9399090000000001</c:v>
                </c:pt>
                <c:pt idx="51">
                  <c:v>2.9520759999999999</c:v>
                </c:pt>
                <c:pt idx="52">
                  <c:v>2.958472</c:v>
                </c:pt>
                <c:pt idx="53">
                  <c:v>2.9888469999999998</c:v>
                </c:pt>
                <c:pt idx="54">
                  <c:v>3.0134919999999998</c:v>
                </c:pt>
                <c:pt idx="55">
                  <c:v>3.0724369999999999</c:v>
                </c:pt>
                <c:pt idx="56">
                  <c:v>3.0904419999999999</c:v>
                </c:pt>
                <c:pt idx="57">
                  <c:v>3.1395050000000002</c:v>
                </c:pt>
                <c:pt idx="58">
                  <c:v>3.2364709999999999</c:v>
                </c:pt>
                <c:pt idx="59">
                  <c:v>3.3595269999999999</c:v>
                </c:pt>
                <c:pt idx="60">
                  <c:v>3.3812060000000002</c:v>
                </c:pt>
                <c:pt idx="61">
                  <c:v>3.3876979999999999</c:v>
                </c:pt>
                <c:pt idx="62">
                  <c:v>3.471622</c:v>
                </c:pt>
                <c:pt idx="63">
                  <c:v>3.4776859999999998</c:v>
                </c:pt>
                <c:pt idx="64">
                  <c:v>3.5647259999999998</c:v>
                </c:pt>
                <c:pt idx="65">
                  <c:v>3.5905429999999998</c:v>
                </c:pt>
                <c:pt idx="66">
                  <c:v>3.5996229999999998</c:v>
                </c:pt>
                <c:pt idx="67">
                  <c:v>3.6077659999999998</c:v>
                </c:pt>
                <c:pt idx="68">
                  <c:v>3.6100819999999998</c:v>
                </c:pt>
                <c:pt idx="69">
                  <c:v>3.6292960000000001</c:v>
                </c:pt>
                <c:pt idx="70">
                  <c:v>3.644609</c:v>
                </c:pt>
                <c:pt idx="71">
                  <c:v>3.652021</c:v>
                </c:pt>
                <c:pt idx="72">
                  <c:v>3.662738</c:v>
                </c:pt>
                <c:pt idx="73">
                  <c:v>3.6887249999999998</c:v>
                </c:pt>
                <c:pt idx="74">
                  <c:v>3.8552390000000001</c:v>
                </c:pt>
                <c:pt idx="75">
                  <c:v>3.865218</c:v>
                </c:pt>
                <c:pt idx="76">
                  <c:v>3.9836849999999999</c:v>
                </c:pt>
                <c:pt idx="77">
                  <c:v>3.9887700000000001</c:v>
                </c:pt>
                <c:pt idx="78">
                  <c:v>3.9978180000000001</c:v>
                </c:pt>
                <c:pt idx="79">
                  <c:v>4.2178990000000001</c:v>
                </c:pt>
                <c:pt idx="80">
                  <c:v>4.3184089999999999</c:v>
                </c:pt>
                <c:pt idx="81">
                  <c:v>4.4934539999999998</c:v>
                </c:pt>
                <c:pt idx="82">
                  <c:v>4.9684080000000002</c:v>
                </c:pt>
                <c:pt idx="83">
                  <c:v>5.0783779999999998</c:v>
                </c:pt>
                <c:pt idx="84">
                  <c:v>5.4260349999999997</c:v>
                </c:pt>
                <c:pt idx="85">
                  <c:v>5.5197430000000001</c:v>
                </c:pt>
                <c:pt idx="86">
                  <c:v>5.5437969999999996</c:v>
                </c:pt>
                <c:pt idx="87">
                  <c:v>5.5669810000000002</c:v>
                </c:pt>
                <c:pt idx="88">
                  <c:v>5.7074230000000004</c:v>
                </c:pt>
                <c:pt idx="89">
                  <c:v>5.7867569999999997</c:v>
                </c:pt>
                <c:pt idx="90">
                  <c:v>5.8429169999999999</c:v>
                </c:pt>
                <c:pt idx="91">
                  <c:v>5.8636460000000001</c:v>
                </c:pt>
                <c:pt idx="92">
                  <c:v>6.1111199999999997</c:v>
                </c:pt>
                <c:pt idx="94">
                  <c:v>6.8522530000000001</c:v>
                </c:pt>
                <c:pt idx="95">
                  <c:v>6.9832520000000002</c:v>
                </c:pt>
                <c:pt idx="96">
                  <c:v>7.1359440000000003</c:v>
                </c:pt>
                <c:pt idx="97">
                  <c:v>7.3282699999999998</c:v>
                </c:pt>
                <c:pt idx="98">
                  <c:v>7.4011630000000004</c:v>
                </c:pt>
                <c:pt idx="99">
                  <c:v>7.6137829999999997</c:v>
                </c:pt>
                <c:pt idx="100">
                  <c:v>7.9190360000000002</c:v>
                </c:pt>
                <c:pt idx="101">
                  <c:v>9.9894829999999999</c:v>
                </c:pt>
              </c:numCache>
            </c:numRef>
          </c:val>
        </c:ser>
        <c:marker val="1"/>
        <c:axId val="209362304"/>
        <c:axId val="210512512"/>
      </c:lineChart>
      <c:catAx>
        <c:axId val="209362304"/>
        <c:scaling>
          <c:orientation val="minMax"/>
        </c:scaling>
        <c:axPos val="b"/>
        <c:tickLblPos val="nextTo"/>
        <c:crossAx val="210512512"/>
        <c:crosses val="autoZero"/>
        <c:auto val="1"/>
        <c:lblAlgn val="ctr"/>
        <c:lblOffset val="100"/>
      </c:catAx>
      <c:valAx>
        <c:axId val="210512512"/>
        <c:scaling>
          <c:orientation val="minMax"/>
        </c:scaling>
        <c:axPos val="l"/>
        <c:majorGridlines/>
        <c:numFmt formatCode="General" sourceLinked="1"/>
        <c:tickLblPos val="nextTo"/>
        <c:crossAx val="209362304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xVal>
          <c:yVal>
            <c:numRef>
              <c:f>'Q1'!$C$2:$C$101</c:f>
              <c:numCache>
                <c:formatCode>General</c:formatCode>
                <c:ptCount val="100"/>
                <c:pt idx="0">
                  <c:v>43.625</c:v>
                </c:pt>
                <c:pt idx="1">
                  <c:v>25.817</c:v>
                </c:pt>
                <c:pt idx="2">
                  <c:v>24.518000000000001</c:v>
                </c:pt>
                <c:pt idx="3">
                  <c:v>19.677</c:v>
                </c:pt>
                <c:pt idx="4">
                  <c:v>32.049999999999997</c:v>
                </c:pt>
                <c:pt idx="5">
                  <c:v>40.914999999999999</c:v>
                </c:pt>
                <c:pt idx="6">
                  <c:v>34.241999999999997</c:v>
                </c:pt>
                <c:pt idx="7">
                  <c:v>32.444000000000003</c:v>
                </c:pt>
                <c:pt idx="8">
                  <c:v>36.908000000000001</c:v>
                </c:pt>
                <c:pt idx="9">
                  <c:v>40.305</c:v>
                </c:pt>
                <c:pt idx="10">
                  <c:v>41.537999999999997</c:v>
                </c:pt>
                <c:pt idx="11">
                  <c:v>31.597000000000001</c:v>
                </c:pt>
                <c:pt idx="12">
                  <c:v>34.640999999999998</c:v>
                </c:pt>
                <c:pt idx="13">
                  <c:v>57.747</c:v>
                </c:pt>
                <c:pt idx="14">
                  <c:v>28.95</c:v>
                </c:pt>
                <c:pt idx="15">
                  <c:v>44.98</c:v>
                </c:pt>
                <c:pt idx="16">
                  <c:v>38.848999999999997</c:v>
                </c:pt>
                <c:pt idx="17">
                  <c:v>24.201000000000001</c:v>
                </c:pt>
                <c:pt idx="18">
                  <c:v>18.04</c:v>
                </c:pt>
                <c:pt idx="19">
                  <c:v>25.061</c:v>
                </c:pt>
                <c:pt idx="20">
                  <c:v>42.624000000000002</c:v>
                </c:pt>
                <c:pt idx="21">
                  <c:v>38.661999999999999</c:v>
                </c:pt>
                <c:pt idx="22">
                  <c:v>44.564999999999998</c:v>
                </c:pt>
                <c:pt idx="23">
                  <c:v>17.734000000000002</c:v>
                </c:pt>
                <c:pt idx="24">
                  <c:v>52.006999999999998</c:v>
                </c:pt>
                <c:pt idx="25">
                  <c:v>46.186999999999998</c:v>
                </c:pt>
                <c:pt idx="26">
                  <c:v>42.015000000000001</c:v>
                </c:pt>
                <c:pt idx="27">
                  <c:v>22.699000000000002</c:v>
                </c:pt>
                <c:pt idx="28">
                  <c:v>28.109000000000002</c:v>
                </c:pt>
                <c:pt idx="29">
                  <c:v>27.472000000000001</c:v>
                </c:pt>
                <c:pt idx="30">
                  <c:v>37.892000000000003</c:v>
                </c:pt>
                <c:pt idx="31">
                  <c:v>40.097000000000001</c:v>
                </c:pt>
                <c:pt idx="32">
                  <c:v>41.255000000000003</c:v>
                </c:pt>
                <c:pt idx="33">
                  <c:v>24.905000000000001</c:v>
                </c:pt>
                <c:pt idx="34">
                  <c:v>43.811999999999998</c:v>
                </c:pt>
                <c:pt idx="35">
                  <c:v>40.396999999999998</c:v>
                </c:pt>
                <c:pt idx="36">
                  <c:v>21.323</c:v>
                </c:pt>
                <c:pt idx="37">
                  <c:v>35.575000000000003</c:v>
                </c:pt>
                <c:pt idx="38">
                  <c:v>36.319000000000003</c:v>
                </c:pt>
                <c:pt idx="39">
                  <c:v>50.173999999999999</c:v>
                </c:pt>
                <c:pt idx="40">
                  <c:v>24.308</c:v>
                </c:pt>
                <c:pt idx="41">
                  <c:v>27.178000000000001</c:v>
                </c:pt>
                <c:pt idx="42">
                  <c:v>34.033999999999999</c:v>
                </c:pt>
                <c:pt idx="43">
                  <c:v>23.527999999999999</c:v>
                </c:pt>
                <c:pt idx="44">
                  <c:v>25.652000000000001</c:v>
                </c:pt>
                <c:pt idx="45">
                  <c:v>28.736000000000001</c:v>
                </c:pt>
                <c:pt idx="46">
                  <c:v>26.344000000000001</c:v>
                </c:pt>
                <c:pt idx="47">
                  <c:v>47.182000000000002</c:v>
                </c:pt>
                <c:pt idx="48">
                  <c:v>32.508000000000003</c:v>
                </c:pt>
                <c:pt idx="49">
                  <c:v>54.216999999999999</c:v>
                </c:pt>
                <c:pt idx="50">
                  <c:v>25.927</c:v>
                </c:pt>
                <c:pt idx="51">
                  <c:v>41.866999999999997</c:v>
                </c:pt>
                <c:pt idx="52">
                  <c:v>43.481999999999999</c:v>
                </c:pt>
                <c:pt idx="53">
                  <c:v>21.591999999999999</c:v>
                </c:pt>
                <c:pt idx="54">
                  <c:v>35.826999999999998</c:v>
                </c:pt>
                <c:pt idx="55">
                  <c:v>30.366</c:v>
                </c:pt>
                <c:pt idx="56">
                  <c:v>50.515999999999998</c:v>
                </c:pt>
                <c:pt idx="57">
                  <c:v>40.853000000000002</c:v>
                </c:pt>
                <c:pt idx="58">
                  <c:v>41.962000000000003</c:v>
                </c:pt>
                <c:pt idx="59">
                  <c:v>16.811</c:v>
                </c:pt>
                <c:pt idx="60">
                  <c:v>26.928000000000001</c:v>
                </c:pt>
                <c:pt idx="61">
                  <c:v>37.698999999999998</c:v>
                </c:pt>
                <c:pt idx="62">
                  <c:v>23.722999999999999</c:v>
                </c:pt>
                <c:pt idx="63">
                  <c:v>9.76</c:v>
                </c:pt>
                <c:pt idx="64">
                  <c:v>20.890999999999998</c:v>
                </c:pt>
                <c:pt idx="65">
                  <c:v>52.918999999999997</c:v>
                </c:pt>
                <c:pt idx="66">
                  <c:v>22.318999999999999</c:v>
                </c:pt>
                <c:pt idx="67">
                  <c:v>25.614000000000001</c:v>
                </c:pt>
                <c:pt idx="68">
                  <c:v>47.384999999999998</c:v>
                </c:pt>
                <c:pt idx="69">
                  <c:v>48.298999999999999</c:v>
                </c:pt>
                <c:pt idx="70">
                  <c:v>32.319000000000003</c:v>
                </c:pt>
                <c:pt idx="71">
                  <c:v>28.76</c:v>
                </c:pt>
                <c:pt idx="72">
                  <c:v>27.010999999999999</c:v>
                </c:pt>
                <c:pt idx="73">
                  <c:v>18.581</c:v>
                </c:pt>
                <c:pt idx="74">
                  <c:v>45.055999999999997</c:v>
                </c:pt>
                <c:pt idx="75">
                  <c:v>29.123000000000001</c:v>
                </c:pt>
                <c:pt idx="76">
                  <c:v>22.681999999999999</c:v>
                </c:pt>
                <c:pt idx="77">
                  <c:v>27.968</c:v>
                </c:pt>
                <c:pt idx="78">
                  <c:v>38.07</c:v>
                </c:pt>
                <c:pt idx="79">
                  <c:v>39.078000000000003</c:v>
                </c:pt>
                <c:pt idx="80">
                  <c:v>21.596</c:v>
                </c:pt>
                <c:pt idx="81">
                  <c:v>29.556000000000001</c:v>
                </c:pt>
                <c:pt idx="82">
                  <c:v>43.195999999999998</c:v>
                </c:pt>
                <c:pt idx="83">
                  <c:v>30.776</c:v>
                </c:pt>
                <c:pt idx="84">
                  <c:v>28.363</c:v>
                </c:pt>
                <c:pt idx="85">
                  <c:v>18.87</c:v>
                </c:pt>
                <c:pt idx="86">
                  <c:v>45.497999999999998</c:v>
                </c:pt>
                <c:pt idx="87">
                  <c:v>30.591999999999999</c:v>
                </c:pt>
                <c:pt idx="88">
                  <c:v>26.199000000000002</c:v>
                </c:pt>
                <c:pt idx="89">
                  <c:v>36.844999999999999</c:v>
                </c:pt>
                <c:pt idx="90">
                  <c:v>32.752000000000002</c:v>
                </c:pt>
                <c:pt idx="91">
                  <c:v>10.115</c:v>
                </c:pt>
                <c:pt idx="92">
                  <c:v>51.75</c:v>
                </c:pt>
                <c:pt idx="93">
                  <c:v>21.632000000000001</c:v>
                </c:pt>
                <c:pt idx="94">
                  <c:v>26.625</c:v>
                </c:pt>
                <c:pt idx="95">
                  <c:v>27.015000000000001</c:v>
                </c:pt>
                <c:pt idx="96">
                  <c:v>29.946999999999999</c:v>
                </c:pt>
                <c:pt idx="97">
                  <c:v>42.667000000000002</c:v>
                </c:pt>
                <c:pt idx="98">
                  <c:v>25.757000000000001</c:v>
                </c:pt>
                <c:pt idx="99">
                  <c:v>14.433</c:v>
                </c:pt>
              </c:numCache>
            </c:numRef>
          </c:yVal>
        </c:ser>
        <c:axId val="207994240"/>
        <c:axId val="172480000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68.745000000000005</c:v>
                </c:pt>
                <c:pt idx="1">
                  <c:v>27.542000000000002</c:v>
                </c:pt>
                <c:pt idx="2">
                  <c:v>31.922000000000001</c:v>
                </c:pt>
                <c:pt idx="3">
                  <c:v>24.213999999999999</c:v>
                </c:pt>
                <c:pt idx="4">
                  <c:v>33.024999999999999</c:v>
                </c:pt>
                <c:pt idx="5">
                  <c:v>55.494</c:v>
                </c:pt>
                <c:pt idx="6">
                  <c:v>35.877000000000002</c:v>
                </c:pt>
                <c:pt idx="7">
                  <c:v>33.682000000000002</c:v>
                </c:pt>
                <c:pt idx="8">
                  <c:v>41.279000000000003</c:v>
                </c:pt>
                <c:pt idx="9">
                  <c:v>41.374000000000002</c:v>
                </c:pt>
                <c:pt idx="10">
                  <c:v>44.545999999999999</c:v>
                </c:pt>
                <c:pt idx="11">
                  <c:v>0</c:v>
                </c:pt>
                <c:pt idx="12">
                  <c:v>32.57</c:v>
                </c:pt>
                <c:pt idx="13">
                  <c:v>62.787999999999997</c:v>
                </c:pt>
                <c:pt idx="14">
                  <c:v>30.7</c:v>
                </c:pt>
                <c:pt idx="15">
                  <c:v>51.308999999999997</c:v>
                </c:pt>
                <c:pt idx="16">
                  <c:v>31.641999999999999</c:v>
                </c:pt>
                <c:pt idx="17">
                  <c:v>32.186</c:v>
                </c:pt>
                <c:pt idx="18">
                  <c:v>18.998999999999999</c:v>
                </c:pt>
                <c:pt idx="19">
                  <c:v>0</c:v>
                </c:pt>
                <c:pt idx="20">
                  <c:v>47.74</c:v>
                </c:pt>
                <c:pt idx="21">
                  <c:v>37.588000000000001</c:v>
                </c:pt>
                <c:pt idx="22">
                  <c:v>45.756</c:v>
                </c:pt>
                <c:pt idx="23">
                  <c:v>0</c:v>
                </c:pt>
                <c:pt idx="24">
                  <c:v>52.201000000000001</c:v>
                </c:pt>
                <c:pt idx="25">
                  <c:v>49.883000000000003</c:v>
                </c:pt>
                <c:pt idx="26">
                  <c:v>45.029000000000003</c:v>
                </c:pt>
                <c:pt idx="27">
                  <c:v>26.507000000000001</c:v>
                </c:pt>
                <c:pt idx="28">
                  <c:v>30.852</c:v>
                </c:pt>
                <c:pt idx="29">
                  <c:v>35.417999999999999</c:v>
                </c:pt>
                <c:pt idx="30">
                  <c:v>37.508000000000003</c:v>
                </c:pt>
                <c:pt idx="31">
                  <c:v>42.774999999999999</c:v>
                </c:pt>
                <c:pt idx="32">
                  <c:v>44.344000000000001</c:v>
                </c:pt>
                <c:pt idx="33">
                  <c:v>28.91</c:v>
                </c:pt>
                <c:pt idx="34">
                  <c:v>45.978999999999999</c:v>
                </c:pt>
                <c:pt idx="35">
                  <c:v>49.963999999999999</c:v>
                </c:pt>
                <c:pt idx="36">
                  <c:v>26.991</c:v>
                </c:pt>
                <c:pt idx="37">
                  <c:v>45.357999999999997</c:v>
                </c:pt>
                <c:pt idx="38">
                  <c:v>32.115000000000002</c:v>
                </c:pt>
                <c:pt idx="39">
                  <c:v>48.661999999999999</c:v>
                </c:pt>
                <c:pt idx="40">
                  <c:v>29.216000000000001</c:v>
                </c:pt>
                <c:pt idx="41">
                  <c:v>28.969000000000001</c:v>
                </c:pt>
                <c:pt idx="42">
                  <c:v>31.774999999999999</c:v>
                </c:pt>
                <c:pt idx="43">
                  <c:v>26.536999999999999</c:v>
                </c:pt>
                <c:pt idx="44">
                  <c:v>28.760999999999999</c:v>
                </c:pt>
                <c:pt idx="45">
                  <c:v>31.012</c:v>
                </c:pt>
                <c:pt idx="46">
                  <c:v>32.765000000000001</c:v>
                </c:pt>
                <c:pt idx="47">
                  <c:v>36.110999999999997</c:v>
                </c:pt>
                <c:pt idx="48">
                  <c:v>42.406999999999996</c:v>
                </c:pt>
                <c:pt idx="49">
                  <c:v>50.246000000000002</c:v>
                </c:pt>
                <c:pt idx="50">
                  <c:v>26.771000000000001</c:v>
                </c:pt>
                <c:pt idx="51">
                  <c:v>44.042000000000002</c:v>
                </c:pt>
                <c:pt idx="52">
                  <c:v>37.228999999999999</c:v>
                </c:pt>
                <c:pt idx="53">
                  <c:v>26.385999999999999</c:v>
                </c:pt>
                <c:pt idx="54">
                  <c:v>40.040999999999997</c:v>
                </c:pt>
                <c:pt idx="55">
                  <c:v>29.425999999999998</c:v>
                </c:pt>
                <c:pt idx="56">
                  <c:v>53.795999999999999</c:v>
                </c:pt>
                <c:pt idx="57">
                  <c:v>49.738</c:v>
                </c:pt>
                <c:pt idx="58">
                  <c:v>44.99</c:v>
                </c:pt>
                <c:pt idx="59">
                  <c:v>0</c:v>
                </c:pt>
                <c:pt idx="60">
                  <c:v>31.071000000000002</c:v>
                </c:pt>
                <c:pt idx="61">
                  <c:v>48.728999999999999</c:v>
                </c:pt>
                <c:pt idx="62">
                  <c:v>29.533999999999999</c:v>
                </c:pt>
                <c:pt idx="63">
                  <c:v>0</c:v>
                </c:pt>
                <c:pt idx="64">
                  <c:v>22.815999999999999</c:v>
                </c:pt>
                <c:pt idx="65">
                  <c:v>60.878999999999998</c:v>
                </c:pt>
                <c:pt idx="66">
                  <c:v>24.797000000000001</c:v>
                </c:pt>
                <c:pt idx="67">
                  <c:v>0</c:v>
                </c:pt>
                <c:pt idx="68">
                  <c:v>54.988</c:v>
                </c:pt>
                <c:pt idx="69">
                  <c:v>60.374000000000002</c:v>
                </c:pt>
                <c:pt idx="70">
                  <c:v>29.567</c:v>
                </c:pt>
                <c:pt idx="71">
                  <c:v>40.786000000000001</c:v>
                </c:pt>
                <c:pt idx="72">
                  <c:v>35.537999999999997</c:v>
                </c:pt>
                <c:pt idx="73">
                  <c:v>25.402000000000001</c:v>
                </c:pt>
                <c:pt idx="74">
                  <c:v>56.97</c:v>
                </c:pt>
                <c:pt idx="75">
                  <c:v>34.636000000000003</c:v>
                </c:pt>
                <c:pt idx="76">
                  <c:v>0</c:v>
                </c:pt>
                <c:pt idx="77">
                  <c:v>27.645</c:v>
                </c:pt>
                <c:pt idx="78">
                  <c:v>38.86</c:v>
                </c:pt>
                <c:pt idx="79">
                  <c:v>43.371000000000002</c:v>
                </c:pt>
                <c:pt idx="80">
                  <c:v>26.693000000000001</c:v>
                </c:pt>
                <c:pt idx="81">
                  <c:v>28.113</c:v>
                </c:pt>
                <c:pt idx="82">
                  <c:v>47.701999999999998</c:v>
                </c:pt>
                <c:pt idx="83">
                  <c:v>37.488999999999997</c:v>
                </c:pt>
                <c:pt idx="84">
                  <c:v>29.698</c:v>
                </c:pt>
                <c:pt idx="85">
                  <c:v>24.710999999999999</c:v>
                </c:pt>
                <c:pt idx="86">
                  <c:v>51.201999999999998</c:v>
                </c:pt>
                <c:pt idx="87">
                  <c:v>40.680999999999997</c:v>
                </c:pt>
                <c:pt idx="88">
                  <c:v>0</c:v>
                </c:pt>
                <c:pt idx="89">
                  <c:v>30.460999999999999</c:v>
                </c:pt>
                <c:pt idx="90">
                  <c:v>32.722000000000001</c:v>
                </c:pt>
                <c:pt idx="91">
                  <c:v>17.771000000000001</c:v>
                </c:pt>
                <c:pt idx="92">
                  <c:v>57.887</c:v>
                </c:pt>
                <c:pt idx="93">
                  <c:v>25.396000000000001</c:v>
                </c:pt>
                <c:pt idx="94">
                  <c:v>28.137</c:v>
                </c:pt>
                <c:pt idx="95">
                  <c:v>33.140999999999998</c:v>
                </c:pt>
                <c:pt idx="96">
                  <c:v>35.106000000000002</c:v>
                </c:pt>
                <c:pt idx="97">
                  <c:v>42.122</c:v>
                </c:pt>
                <c:pt idx="98">
                  <c:v>34.411999999999999</c:v>
                </c:pt>
                <c:pt idx="99">
                  <c:v>0</c:v>
                </c:pt>
              </c:numCache>
            </c:numRef>
          </c:yVal>
          <c:smooth val="1"/>
        </c:ser>
        <c:axId val="207994240"/>
        <c:axId val="172480000"/>
      </c:scatterChart>
      <c:valAx>
        <c:axId val="207994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72480000"/>
        <c:crosses val="autoZero"/>
        <c:crossBetween val="midCat"/>
      </c:valAx>
      <c:valAx>
        <c:axId val="1724800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41"/>
            </c:manualLayout>
          </c:layout>
        </c:title>
        <c:numFmt formatCode="General" sourceLinked="1"/>
        <c:tickLblPos val="nextTo"/>
        <c:crossAx val="20799424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37"/>
          <c:y val="0.18962270341207343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local(Q6)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27.710999999999999</c:v>
                </c:pt>
                <c:pt idx="1">
                  <c:v>15.802</c:v>
                </c:pt>
                <c:pt idx="2">
                  <c:v>19.347999999999999</c:v>
                </c:pt>
                <c:pt idx="3">
                  <c:v>0</c:v>
                </c:pt>
                <c:pt idx="4">
                  <c:v>16.452000000000002</c:v>
                </c:pt>
                <c:pt idx="5">
                  <c:v>28.021000000000001</c:v>
                </c:pt>
                <c:pt idx="6">
                  <c:v>23.298999999999999</c:v>
                </c:pt>
                <c:pt idx="7">
                  <c:v>22.440999999999999</c:v>
                </c:pt>
                <c:pt idx="8">
                  <c:v>24.779</c:v>
                </c:pt>
                <c:pt idx="9">
                  <c:v>35.707999999999998</c:v>
                </c:pt>
                <c:pt idx="10">
                  <c:v>29.436</c:v>
                </c:pt>
                <c:pt idx="11">
                  <c:v>20.335999999999999</c:v>
                </c:pt>
                <c:pt idx="12">
                  <c:v>23.402999999999999</c:v>
                </c:pt>
                <c:pt idx="13">
                  <c:v>38.69</c:v>
                </c:pt>
                <c:pt idx="14">
                  <c:v>0</c:v>
                </c:pt>
                <c:pt idx="15">
                  <c:v>31.803000000000001</c:v>
                </c:pt>
                <c:pt idx="16">
                  <c:v>23.713000000000001</c:v>
                </c:pt>
                <c:pt idx="17">
                  <c:v>17.631</c:v>
                </c:pt>
                <c:pt idx="18">
                  <c:v>10.384</c:v>
                </c:pt>
                <c:pt idx="19">
                  <c:v>14.755000000000001</c:v>
                </c:pt>
                <c:pt idx="20">
                  <c:v>29.530999999999999</c:v>
                </c:pt>
                <c:pt idx="21">
                  <c:v>23.074999999999999</c:v>
                </c:pt>
                <c:pt idx="22">
                  <c:v>27.08</c:v>
                </c:pt>
                <c:pt idx="23">
                  <c:v>11.362</c:v>
                </c:pt>
                <c:pt idx="24">
                  <c:v>31.103000000000002</c:v>
                </c:pt>
                <c:pt idx="25">
                  <c:v>33.671999999999997</c:v>
                </c:pt>
                <c:pt idx="26">
                  <c:v>31.116</c:v>
                </c:pt>
                <c:pt idx="27">
                  <c:v>15.16</c:v>
                </c:pt>
                <c:pt idx="28">
                  <c:v>18.335000000000001</c:v>
                </c:pt>
                <c:pt idx="29">
                  <c:v>22.231999999999999</c:v>
                </c:pt>
                <c:pt idx="30">
                  <c:v>23.545000000000002</c:v>
                </c:pt>
                <c:pt idx="31">
                  <c:v>30.212</c:v>
                </c:pt>
                <c:pt idx="32">
                  <c:v>24.61</c:v>
                </c:pt>
                <c:pt idx="33">
                  <c:v>16.908000000000001</c:v>
                </c:pt>
                <c:pt idx="34">
                  <c:v>34.674999999999997</c:v>
                </c:pt>
                <c:pt idx="35">
                  <c:v>37.103000000000002</c:v>
                </c:pt>
                <c:pt idx="36">
                  <c:v>15.137</c:v>
                </c:pt>
                <c:pt idx="37">
                  <c:v>26.641999999999999</c:v>
                </c:pt>
                <c:pt idx="38">
                  <c:v>18.068999999999999</c:v>
                </c:pt>
                <c:pt idx="39">
                  <c:v>31.831</c:v>
                </c:pt>
                <c:pt idx="40">
                  <c:v>17.451000000000001</c:v>
                </c:pt>
                <c:pt idx="41">
                  <c:v>16.12</c:v>
                </c:pt>
                <c:pt idx="42">
                  <c:v>18.283999999999999</c:v>
                </c:pt>
                <c:pt idx="43">
                  <c:v>15.268000000000001</c:v>
                </c:pt>
                <c:pt idx="44">
                  <c:v>16.824999999999999</c:v>
                </c:pt>
                <c:pt idx="45">
                  <c:v>18.218</c:v>
                </c:pt>
                <c:pt idx="46">
                  <c:v>16.166</c:v>
                </c:pt>
                <c:pt idx="47">
                  <c:v>31.384</c:v>
                </c:pt>
                <c:pt idx="48">
                  <c:v>23.058</c:v>
                </c:pt>
                <c:pt idx="49">
                  <c:v>42.753</c:v>
                </c:pt>
                <c:pt idx="50">
                  <c:v>0</c:v>
                </c:pt>
                <c:pt idx="51">
                  <c:v>30.289000000000001</c:v>
                </c:pt>
                <c:pt idx="52">
                  <c:v>19.722999999999999</c:v>
                </c:pt>
                <c:pt idx="53">
                  <c:v>14.811999999999999</c:v>
                </c:pt>
                <c:pt idx="54">
                  <c:v>19.942</c:v>
                </c:pt>
                <c:pt idx="55">
                  <c:v>18.152000000000001</c:v>
                </c:pt>
                <c:pt idx="56">
                  <c:v>29.039000000000001</c:v>
                </c:pt>
                <c:pt idx="57">
                  <c:v>33.524999999999999</c:v>
                </c:pt>
                <c:pt idx="58">
                  <c:v>25.478000000000002</c:v>
                </c:pt>
                <c:pt idx="59">
                  <c:v>13.552</c:v>
                </c:pt>
                <c:pt idx="60">
                  <c:v>18.721</c:v>
                </c:pt>
                <c:pt idx="61">
                  <c:v>24.542000000000002</c:v>
                </c:pt>
                <c:pt idx="62">
                  <c:v>17.39</c:v>
                </c:pt>
                <c:pt idx="63">
                  <c:v>7.35</c:v>
                </c:pt>
                <c:pt idx="64">
                  <c:v>0</c:v>
                </c:pt>
                <c:pt idx="65">
                  <c:v>48.137</c:v>
                </c:pt>
                <c:pt idx="66">
                  <c:v>0</c:v>
                </c:pt>
                <c:pt idx="67">
                  <c:v>17.802</c:v>
                </c:pt>
                <c:pt idx="68">
                  <c:v>33.29</c:v>
                </c:pt>
                <c:pt idx="69">
                  <c:v>37.56</c:v>
                </c:pt>
                <c:pt idx="70">
                  <c:v>18.349</c:v>
                </c:pt>
                <c:pt idx="71">
                  <c:v>22.908999999999999</c:v>
                </c:pt>
                <c:pt idx="72">
                  <c:v>20.129000000000001</c:v>
                </c:pt>
                <c:pt idx="73">
                  <c:v>14.05</c:v>
                </c:pt>
                <c:pt idx="74">
                  <c:v>30.292999999999999</c:v>
                </c:pt>
                <c:pt idx="75">
                  <c:v>21.125</c:v>
                </c:pt>
                <c:pt idx="76">
                  <c:v>15.430999999999999</c:v>
                </c:pt>
                <c:pt idx="77">
                  <c:v>0</c:v>
                </c:pt>
                <c:pt idx="78">
                  <c:v>24.823</c:v>
                </c:pt>
                <c:pt idx="79">
                  <c:v>42.832999999999998</c:v>
                </c:pt>
                <c:pt idx="80">
                  <c:v>15.337</c:v>
                </c:pt>
                <c:pt idx="81">
                  <c:v>16.199000000000002</c:v>
                </c:pt>
                <c:pt idx="82">
                  <c:v>28.756</c:v>
                </c:pt>
                <c:pt idx="83">
                  <c:v>20.802</c:v>
                </c:pt>
                <c:pt idx="84">
                  <c:v>0</c:v>
                </c:pt>
                <c:pt idx="85">
                  <c:v>13.7</c:v>
                </c:pt>
                <c:pt idx="86">
                  <c:v>28.777999999999999</c:v>
                </c:pt>
                <c:pt idx="87">
                  <c:v>0</c:v>
                </c:pt>
                <c:pt idx="88">
                  <c:v>20.201000000000001</c:v>
                </c:pt>
                <c:pt idx="89">
                  <c:v>22.835000000000001</c:v>
                </c:pt>
                <c:pt idx="90">
                  <c:v>19.981999999999999</c:v>
                </c:pt>
                <c:pt idx="91">
                  <c:v>9.5410000000000004</c:v>
                </c:pt>
                <c:pt idx="92">
                  <c:v>43.9</c:v>
                </c:pt>
                <c:pt idx="93">
                  <c:v>0</c:v>
                </c:pt>
                <c:pt idx="94">
                  <c:v>15.167999999999999</c:v>
                </c:pt>
                <c:pt idx="95">
                  <c:v>18.861999999999998</c:v>
                </c:pt>
                <c:pt idx="96">
                  <c:v>19.516999999999999</c:v>
                </c:pt>
                <c:pt idx="97">
                  <c:v>20.867000000000001</c:v>
                </c:pt>
                <c:pt idx="98">
                  <c:v>19.917999999999999</c:v>
                </c:pt>
                <c:pt idx="99">
                  <c:v>11.481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31.783999999999999</c:v>
                </c:pt>
                <c:pt idx="1">
                  <c:v>14.375</c:v>
                </c:pt>
                <c:pt idx="2">
                  <c:v>16.07</c:v>
                </c:pt>
                <c:pt idx="3">
                  <c:v>0</c:v>
                </c:pt>
                <c:pt idx="4">
                  <c:v>17.532</c:v>
                </c:pt>
                <c:pt idx="5">
                  <c:v>28.800999999999998</c:v>
                </c:pt>
                <c:pt idx="6">
                  <c:v>24.984999999999999</c:v>
                </c:pt>
                <c:pt idx="7">
                  <c:v>19.221</c:v>
                </c:pt>
                <c:pt idx="8">
                  <c:v>26.135999999999999</c:v>
                </c:pt>
                <c:pt idx="9">
                  <c:v>24.619</c:v>
                </c:pt>
                <c:pt idx="10">
                  <c:v>28.056000000000001</c:v>
                </c:pt>
                <c:pt idx="11">
                  <c:v>23.347999999999999</c:v>
                </c:pt>
                <c:pt idx="12">
                  <c:v>26.352</c:v>
                </c:pt>
                <c:pt idx="13">
                  <c:v>36.116999999999997</c:v>
                </c:pt>
                <c:pt idx="14">
                  <c:v>0</c:v>
                </c:pt>
                <c:pt idx="15">
                  <c:v>30.353000000000002</c:v>
                </c:pt>
                <c:pt idx="16">
                  <c:v>26.09</c:v>
                </c:pt>
                <c:pt idx="17">
                  <c:v>16.611999999999998</c:v>
                </c:pt>
                <c:pt idx="18">
                  <c:v>9.3260000000000005</c:v>
                </c:pt>
                <c:pt idx="19">
                  <c:v>14.121</c:v>
                </c:pt>
                <c:pt idx="20">
                  <c:v>30.334</c:v>
                </c:pt>
                <c:pt idx="21">
                  <c:v>27.175000000000001</c:v>
                </c:pt>
                <c:pt idx="22">
                  <c:v>26.972999999999999</c:v>
                </c:pt>
                <c:pt idx="23">
                  <c:v>13.127000000000001</c:v>
                </c:pt>
                <c:pt idx="24">
                  <c:v>34.392000000000003</c:v>
                </c:pt>
                <c:pt idx="25">
                  <c:v>31.361000000000001</c:v>
                </c:pt>
                <c:pt idx="26">
                  <c:v>27.044</c:v>
                </c:pt>
                <c:pt idx="27">
                  <c:v>12.337</c:v>
                </c:pt>
                <c:pt idx="28">
                  <c:v>22.077999999999999</c:v>
                </c:pt>
                <c:pt idx="29">
                  <c:v>21.626000000000001</c:v>
                </c:pt>
                <c:pt idx="30">
                  <c:v>24.792999999999999</c:v>
                </c:pt>
                <c:pt idx="31">
                  <c:v>30.303000000000001</c:v>
                </c:pt>
                <c:pt idx="32">
                  <c:v>26.05</c:v>
                </c:pt>
                <c:pt idx="33">
                  <c:v>15.241</c:v>
                </c:pt>
                <c:pt idx="34">
                  <c:v>29.861999999999998</c:v>
                </c:pt>
                <c:pt idx="35">
                  <c:v>29.870999999999999</c:v>
                </c:pt>
                <c:pt idx="36">
                  <c:v>14.406000000000001</c:v>
                </c:pt>
                <c:pt idx="37">
                  <c:v>23.24</c:v>
                </c:pt>
                <c:pt idx="38">
                  <c:v>19.155000000000001</c:v>
                </c:pt>
                <c:pt idx="39">
                  <c:v>31.763999999999999</c:v>
                </c:pt>
                <c:pt idx="40">
                  <c:v>17.43</c:v>
                </c:pt>
                <c:pt idx="41">
                  <c:v>14.212</c:v>
                </c:pt>
                <c:pt idx="42">
                  <c:v>19.498999999999999</c:v>
                </c:pt>
                <c:pt idx="43">
                  <c:v>18.117000000000001</c:v>
                </c:pt>
                <c:pt idx="44">
                  <c:v>17.414999999999999</c:v>
                </c:pt>
                <c:pt idx="45">
                  <c:v>16.88</c:v>
                </c:pt>
                <c:pt idx="46">
                  <c:v>17.481000000000002</c:v>
                </c:pt>
                <c:pt idx="47">
                  <c:v>28.710999999999999</c:v>
                </c:pt>
                <c:pt idx="48">
                  <c:v>21.184999999999999</c:v>
                </c:pt>
                <c:pt idx="49">
                  <c:v>38.774999999999999</c:v>
                </c:pt>
                <c:pt idx="50">
                  <c:v>0</c:v>
                </c:pt>
                <c:pt idx="51">
                  <c:v>30.082000000000001</c:v>
                </c:pt>
                <c:pt idx="52">
                  <c:v>24.806999999999999</c:v>
                </c:pt>
                <c:pt idx="53">
                  <c:v>11.618</c:v>
                </c:pt>
                <c:pt idx="54">
                  <c:v>22.501000000000001</c:v>
                </c:pt>
                <c:pt idx="55">
                  <c:v>17.768999999999998</c:v>
                </c:pt>
                <c:pt idx="56">
                  <c:v>29.238</c:v>
                </c:pt>
                <c:pt idx="57">
                  <c:v>26.713999999999999</c:v>
                </c:pt>
                <c:pt idx="58">
                  <c:v>26.744</c:v>
                </c:pt>
                <c:pt idx="59">
                  <c:v>14.755000000000001</c:v>
                </c:pt>
                <c:pt idx="60">
                  <c:v>19.192</c:v>
                </c:pt>
                <c:pt idx="61">
                  <c:v>25.635000000000002</c:v>
                </c:pt>
                <c:pt idx="62">
                  <c:v>17.059999999999999</c:v>
                </c:pt>
                <c:pt idx="63">
                  <c:v>3.468</c:v>
                </c:pt>
                <c:pt idx="64">
                  <c:v>0</c:v>
                </c:pt>
                <c:pt idx="65">
                  <c:v>38.606000000000002</c:v>
                </c:pt>
                <c:pt idx="66">
                  <c:v>0</c:v>
                </c:pt>
                <c:pt idx="67">
                  <c:v>20.966999999999999</c:v>
                </c:pt>
                <c:pt idx="68">
                  <c:v>30.292000000000002</c:v>
                </c:pt>
                <c:pt idx="69">
                  <c:v>34.790999999999997</c:v>
                </c:pt>
                <c:pt idx="70">
                  <c:v>19.326000000000001</c:v>
                </c:pt>
                <c:pt idx="71">
                  <c:v>19.585000000000001</c:v>
                </c:pt>
                <c:pt idx="72">
                  <c:v>17.317</c:v>
                </c:pt>
                <c:pt idx="73">
                  <c:v>12.856999999999999</c:v>
                </c:pt>
                <c:pt idx="74">
                  <c:v>30.991</c:v>
                </c:pt>
                <c:pt idx="75">
                  <c:v>17.914000000000001</c:v>
                </c:pt>
                <c:pt idx="76">
                  <c:v>15.051</c:v>
                </c:pt>
                <c:pt idx="77">
                  <c:v>0</c:v>
                </c:pt>
                <c:pt idx="78">
                  <c:v>22.181000000000001</c:v>
                </c:pt>
                <c:pt idx="79">
                  <c:v>25.733000000000001</c:v>
                </c:pt>
                <c:pt idx="80">
                  <c:v>13.387</c:v>
                </c:pt>
                <c:pt idx="81">
                  <c:v>15.292</c:v>
                </c:pt>
                <c:pt idx="82">
                  <c:v>28.315000000000001</c:v>
                </c:pt>
                <c:pt idx="83">
                  <c:v>20.262</c:v>
                </c:pt>
                <c:pt idx="84">
                  <c:v>0</c:v>
                </c:pt>
                <c:pt idx="85">
                  <c:v>10.031000000000001</c:v>
                </c:pt>
                <c:pt idx="86">
                  <c:v>33.29</c:v>
                </c:pt>
                <c:pt idx="87">
                  <c:v>0</c:v>
                </c:pt>
                <c:pt idx="88">
                  <c:v>21.195</c:v>
                </c:pt>
                <c:pt idx="89">
                  <c:v>23.135999999999999</c:v>
                </c:pt>
                <c:pt idx="90">
                  <c:v>20.277999999999999</c:v>
                </c:pt>
                <c:pt idx="91">
                  <c:v>7.8179999999999996</c:v>
                </c:pt>
                <c:pt idx="92">
                  <c:v>35.033999999999999</c:v>
                </c:pt>
                <c:pt idx="93">
                  <c:v>0</c:v>
                </c:pt>
                <c:pt idx="94">
                  <c:v>15.164</c:v>
                </c:pt>
                <c:pt idx="95">
                  <c:v>18.196000000000002</c:v>
                </c:pt>
                <c:pt idx="96">
                  <c:v>21.762</c:v>
                </c:pt>
                <c:pt idx="97">
                  <c:v>25.972999999999999</c:v>
                </c:pt>
                <c:pt idx="98">
                  <c:v>17.856000000000002</c:v>
                </c:pt>
                <c:pt idx="99">
                  <c:v>9.4420000000000002</c:v>
                </c:pt>
              </c:numCache>
            </c:numRef>
          </c:yVal>
        </c:ser>
        <c:axId val="172490112"/>
        <c:axId val="17257420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27.710999999999999</c:v>
                </c:pt>
                <c:pt idx="1">
                  <c:v>15.802</c:v>
                </c:pt>
                <c:pt idx="2">
                  <c:v>19.347999999999999</c:v>
                </c:pt>
                <c:pt idx="3">
                  <c:v>0</c:v>
                </c:pt>
                <c:pt idx="4">
                  <c:v>16.452000000000002</c:v>
                </c:pt>
                <c:pt idx="5">
                  <c:v>28.021000000000001</c:v>
                </c:pt>
                <c:pt idx="6">
                  <c:v>23.298999999999999</c:v>
                </c:pt>
                <c:pt idx="7">
                  <c:v>22.440999999999999</c:v>
                </c:pt>
                <c:pt idx="8">
                  <c:v>24.779</c:v>
                </c:pt>
                <c:pt idx="9">
                  <c:v>35.707999999999998</c:v>
                </c:pt>
                <c:pt idx="10">
                  <c:v>29.436</c:v>
                </c:pt>
                <c:pt idx="11">
                  <c:v>20.335999999999999</c:v>
                </c:pt>
                <c:pt idx="12">
                  <c:v>23.402999999999999</c:v>
                </c:pt>
                <c:pt idx="13">
                  <c:v>38.69</c:v>
                </c:pt>
                <c:pt idx="14">
                  <c:v>0</c:v>
                </c:pt>
                <c:pt idx="15">
                  <c:v>31.803000000000001</c:v>
                </c:pt>
                <c:pt idx="16">
                  <c:v>23.713000000000001</c:v>
                </c:pt>
                <c:pt idx="17">
                  <c:v>17.631</c:v>
                </c:pt>
                <c:pt idx="18">
                  <c:v>10.384</c:v>
                </c:pt>
                <c:pt idx="19">
                  <c:v>14.755000000000001</c:v>
                </c:pt>
                <c:pt idx="20">
                  <c:v>29.530999999999999</c:v>
                </c:pt>
                <c:pt idx="21">
                  <c:v>23.074999999999999</c:v>
                </c:pt>
                <c:pt idx="22">
                  <c:v>27.08</c:v>
                </c:pt>
                <c:pt idx="23">
                  <c:v>11.362</c:v>
                </c:pt>
                <c:pt idx="24">
                  <c:v>31.103000000000002</c:v>
                </c:pt>
                <c:pt idx="25">
                  <c:v>33.671999999999997</c:v>
                </c:pt>
                <c:pt idx="26">
                  <c:v>31.116</c:v>
                </c:pt>
                <c:pt idx="27">
                  <c:v>15.16</c:v>
                </c:pt>
                <c:pt idx="28">
                  <c:v>18.335000000000001</c:v>
                </c:pt>
                <c:pt idx="29">
                  <c:v>22.231999999999999</c:v>
                </c:pt>
                <c:pt idx="30">
                  <c:v>23.545000000000002</c:v>
                </c:pt>
                <c:pt idx="31">
                  <c:v>30.212</c:v>
                </c:pt>
                <c:pt idx="32">
                  <c:v>24.61</c:v>
                </c:pt>
                <c:pt idx="33">
                  <c:v>16.908000000000001</c:v>
                </c:pt>
                <c:pt idx="34">
                  <c:v>34.674999999999997</c:v>
                </c:pt>
                <c:pt idx="35">
                  <c:v>37.103000000000002</c:v>
                </c:pt>
                <c:pt idx="36">
                  <c:v>15.137</c:v>
                </c:pt>
                <c:pt idx="37">
                  <c:v>26.641999999999999</c:v>
                </c:pt>
                <c:pt idx="38">
                  <c:v>18.068999999999999</c:v>
                </c:pt>
                <c:pt idx="39">
                  <c:v>31.831</c:v>
                </c:pt>
                <c:pt idx="40">
                  <c:v>17.451000000000001</c:v>
                </c:pt>
                <c:pt idx="41">
                  <c:v>16.12</c:v>
                </c:pt>
                <c:pt idx="42">
                  <c:v>18.283999999999999</c:v>
                </c:pt>
                <c:pt idx="43">
                  <c:v>15.268000000000001</c:v>
                </c:pt>
                <c:pt idx="44">
                  <c:v>16.824999999999999</c:v>
                </c:pt>
                <c:pt idx="45">
                  <c:v>18.218</c:v>
                </c:pt>
                <c:pt idx="46">
                  <c:v>16.166</c:v>
                </c:pt>
                <c:pt idx="47">
                  <c:v>31.384</c:v>
                </c:pt>
                <c:pt idx="48">
                  <c:v>23.058</c:v>
                </c:pt>
                <c:pt idx="49">
                  <c:v>42.753</c:v>
                </c:pt>
                <c:pt idx="50">
                  <c:v>0</c:v>
                </c:pt>
                <c:pt idx="51">
                  <c:v>30.289000000000001</c:v>
                </c:pt>
                <c:pt idx="52">
                  <c:v>19.722999999999999</c:v>
                </c:pt>
                <c:pt idx="53">
                  <c:v>14.811999999999999</c:v>
                </c:pt>
                <c:pt idx="54">
                  <c:v>19.942</c:v>
                </c:pt>
                <c:pt idx="55">
                  <c:v>18.152000000000001</c:v>
                </c:pt>
                <c:pt idx="56">
                  <c:v>29.039000000000001</c:v>
                </c:pt>
                <c:pt idx="57">
                  <c:v>33.524999999999999</c:v>
                </c:pt>
                <c:pt idx="58">
                  <c:v>25.478000000000002</c:v>
                </c:pt>
                <c:pt idx="59">
                  <c:v>13.552</c:v>
                </c:pt>
                <c:pt idx="60">
                  <c:v>18.721</c:v>
                </c:pt>
                <c:pt idx="61">
                  <c:v>24.542000000000002</c:v>
                </c:pt>
                <c:pt idx="62">
                  <c:v>17.39</c:v>
                </c:pt>
                <c:pt idx="63">
                  <c:v>7.35</c:v>
                </c:pt>
                <c:pt idx="64">
                  <c:v>0</c:v>
                </c:pt>
                <c:pt idx="65">
                  <c:v>48.137</c:v>
                </c:pt>
                <c:pt idx="66">
                  <c:v>0</c:v>
                </c:pt>
                <c:pt idx="67">
                  <c:v>17.802</c:v>
                </c:pt>
                <c:pt idx="68">
                  <c:v>33.29</c:v>
                </c:pt>
                <c:pt idx="69">
                  <c:v>37.56</c:v>
                </c:pt>
                <c:pt idx="70">
                  <c:v>18.349</c:v>
                </c:pt>
                <c:pt idx="71">
                  <c:v>22.908999999999999</c:v>
                </c:pt>
                <c:pt idx="72">
                  <c:v>20.129000000000001</c:v>
                </c:pt>
                <c:pt idx="73">
                  <c:v>14.05</c:v>
                </c:pt>
                <c:pt idx="74">
                  <c:v>30.292999999999999</c:v>
                </c:pt>
                <c:pt idx="75">
                  <c:v>21.125</c:v>
                </c:pt>
                <c:pt idx="76">
                  <c:v>15.430999999999999</c:v>
                </c:pt>
                <c:pt idx="77">
                  <c:v>0</c:v>
                </c:pt>
                <c:pt idx="78">
                  <c:v>24.823</c:v>
                </c:pt>
                <c:pt idx="79">
                  <c:v>42.832999999999998</c:v>
                </c:pt>
                <c:pt idx="80">
                  <c:v>15.337</c:v>
                </c:pt>
                <c:pt idx="81">
                  <c:v>16.199000000000002</c:v>
                </c:pt>
                <c:pt idx="82">
                  <c:v>28.756</c:v>
                </c:pt>
                <c:pt idx="83">
                  <c:v>20.802</c:v>
                </c:pt>
                <c:pt idx="84">
                  <c:v>0</c:v>
                </c:pt>
                <c:pt idx="85">
                  <c:v>13.7</c:v>
                </c:pt>
                <c:pt idx="86">
                  <c:v>28.777999999999999</c:v>
                </c:pt>
                <c:pt idx="87">
                  <c:v>0</c:v>
                </c:pt>
                <c:pt idx="88">
                  <c:v>20.201000000000001</c:v>
                </c:pt>
                <c:pt idx="89">
                  <c:v>22.835000000000001</c:v>
                </c:pt>
                <c:pt idx="90">
                  <c:v>19.981999999999999</c:v>
                </c:pt>
                <c:pt idx="91">
                  <c:v>9.5410000000000004</c:v>
                </c:pt>
                <c:pt idx="92">
                  <c:v>43.9</c:v>
                </c:pt>
                <c:pt idx="93">
                  <c:v>0</c:v>
                </c:pt>
                <c:pt idx="94">
                  <c:v>15.167999999999999</c:v>
                </c:pt>
                <c:pt idx="95">
                  <c:v>18.861999999999998</c:v>
                </c:pt>
                <c:pt idx="96">
                  <c:v>19.516999999999999</c:v>
                </c:pt>
                <c:pt idx="97">
                  <c:v>20.867000000000001</c:v>
                </c:pt>
                <c:pt idx="98">
                  <c:v>19.917999999999999</c:v>
                </c:pt>
                <c:pt idx="99">
                  <c:v>11.481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27.710999999999999</c:v>
                </c:pt>
                <c:pt idx="1">
                  <c:v>15.802</c:v>
                </c:pt>
                <c:pt idx="2">
                  <c:v>19.347999999999999</c:v>
                </c:pt>
                <c:pt idx="3">
                  <c:v>0</c:v>
                </c:pt>
                <c:pt idx="4">
                  <c:v>16.452000000000002</c:v>
                </c:pt>
                <c:pt idx="5">
                  <c:v>28.021000000000001</c:v>
                </c:pt>
                <c:pt idx="6">
                  <c:v>23.298999999999999</c:v>
                </c:pt>
                <c:pt idx="7">
                  <c:v>22.440999999999999</c:v>
                </c:pt>
                <c:pt idx="8">
                  <c:v>24.779</c:v>
                </c:pt>
                <c:pt idx="9">
                  <c:v>35.707999999999998</c:v>
                </c:pt>
                <c:pt idx="10">
                  <c:v>29.436</c:v>
                </c:pt>
                <c:pt idx="11">
                  <c:v>20.335999999999999</c:v>
                </c:pt>
                <c:pt idx="12">
                  <c:v>23.402999999999999</c:v>
                </c:pt>
                <c:pt idx="13">
                  <c:v>38.69</c:v>
                </c:pt>
                <c:pt idx="14">
                  <c:v>0</c:v>
                </c:pt>
                <c:pt idx="15">
                  <c:v>31.803000000000001</c:v>
                </c:pt>
                <c:pt idx="16">
                  <c:v>23.713000000000001</c:v>
                </c:pt>
                <c:pt idx="17">
                  <c:v>17.631</c:v>
                </c:pt>
                <c:pt idx="18">
                  <c:v>10.384</c:v>
                </c:pt>
                <c:pt idx="19">
                  <c:v>14.755000000000001</c:v>
                </c:pt>
                <c:pt idx="20">
                  <c:v>29.530999999999999</c:v>
                </c:pt>
                <c:pt idx="21">
                  <c:v>23.074999999999999</c:v>
                </c:pt>
                <c:pt idx="22">
                  <c:v>27.08</c:v>
                </c:pt>
                <c:pt idx="23">
                  <c:v>11.362</c:v>
                </c:pt>
                <c:pt idx="24">
                  <c:v>31.103000000000002</c:v>
                </c:pt>
                <c:pt idx="25">
                  <c:v>33.671999999999997</c:v>
                </c:pt>
                <c:pt idx="26">
                  <c:v>31.116</c:v>
                </c:pt>
                <c:pt idx="27">
                  <c:v>15.16</c:v>
                </c:pt>
                <c:pt idx="28">
                  <c:v>18.335000000000001</c:v>
                </c:pt>
                <c:pt idx="29">
                  <c:v>22.231999999999999</c:v>
                </c:pt>
                <c:pt idx="30">
                  <c:v>23.545000000000002</c:v>
                </c:pt>
                <c:pt idx="31">
                  <c:v>30.212</c:v>
                </c:pt>
                <c:pt idx="32">
                  <c:v>24.61</c:v>
                </c:pt>
                <c:pt idx="33">
                  <c:v>16.908000000000001</c:v>
                </c:pt>
                <c:pt idx="34">
                  <c:v>34.674999999999997</c:v>
                </c:pt>
                <c:pt idx="35">
                  <c:v>37.103000000000002</c:v>
                </c:pt>
                <c:pt idx="36">
                  <c:v>15.137</c:v>
                </c:pt>
                <c:pt idx="37">
                  <c:v>26.641999999999999</c:v>
                </c:pt>
                <c:pt idx="38">
                  <c:v>18.068999999999999</c:v>
                </c:pt>
                <c:pt idx="39">
                  <c:v>31.831</c:v>
                </c:pt>
                <c:pt idx="40">
                  <c:v>17.451000000000001</c:v>
                </c:pt>
                <c:pt idx="41">
                  <c:v>16.12</c:v>
                </c:pt>
                <c:pt idx="42">
                  <c:v>18.283999999999999</c:v>
                </c:pt>
                <c:pt idx="43">
                  <c:v>15.268000000000001</c:v>
                </c:pt>
                <c:pt idx="44">
                  <c:v>16.824999999999999</c:v>
                </c:pt>
                <c:pt idx="45">
                  <c:v>18.218</c:v>
                </c:pt>
                <c:pt idx="46">
                  <c:v>16.166</c:v>
                </c:pt>
                <c:pt idx="47">
                  <c:v>31.384</c:v>
                </c:pt>
                <c:pt idx="48">
                  <c:v>23.058</c:v>
                </c:pt>
                <c:pt idx="49">
                  <c:v>42.753</c:v>
                </c:pt>
                <c:pt idx="50">
                  <c:v>0</c:v>
                </c:pt>
                <c:pt idx="51">
                  <c:v>30.289000000000001</c:v>
                </c:pt>
                <c:pt idx="52">
                  <c:v>19.722999999999999</c:v>
                </c:pt>
                <c:pt idx="53">
                  <c:v>14.811999999999999</c:v>
                </c:pt>
                <c:pt idx="54">
                  <c:v>19.942</c:v>
                </c:pt>
                <c:pt idx="55">
                  <c:v>18.152000000000001</c:v>
                </c:pt>
                <c:pt idx="56">
                  <c:v>29.039000000000001</c:v>
                </c:pt>
                <c:pt idx="57">
                  <c:v>33.524999999999999</c:v>
                </c:pt>
                <c:pt idx="58">
                  <c:v>25.478000000000002</c:v>
                </c:pt>
                <c:pt idx="59">
                  <c:v>13.552</c:v>
                </c:pt>
                <c:pt idx="60">
                  <c:v>18.721</c:v>
                </c:pt>
                <c:pt idx="61">
                  <c:v>24.542000000000002</c:v>
                </c:pt>
                <c:pt idx="62">
                  <c:v>17.39</c:v>
                </c:pt>
                <c:pt idx="63">
                  <c:v>7.35</c:v>
                </c:pt>
                <c:pt idx="64">
                  <c:v>0</c:v>
                </c:pt>
                <c:pt idx="65">
                  <c:v>48.137</c:v>
                </c:pt>
                <c:pt idx="66">
                  <c:v>0</c:v>
                </c:pt>
                <c:pt idx="67">
                  <c:v>17.802</c:v>
                </c:pt>
                <c:pt idx="68">
                  <c:v>33.29</c:v>
                </c:pt>
                <c:pt idx="69">
                  <c:v>37.56</c:v>
                </c:pt>
                <c:pt idx="70">
                  <c:v>18.349</c:v>
                </c:pt>
                <c:pt idx="71">
                  <c:v>22.908999999999999</c:v>
                </c:pt>
                <c:pt idx="72">
                  <c:v>20.129000000000001</c:v>
                </c:pt>
                <c:pt idx="73">
                  <c:v>14.05</c:v>
                </c:pt>
                <c:pt idx="74">
                  <c:v>30.292999999999999</c:v>
                </c:pt>
                <c:pt idx="75">
                  <c:v>21.125</c:v>
                </c:pt>
                <c:pt idx="76">
                  <c:v>15.430999999999999</c:v>
                </c:pt>
                <c:pt idx="77">
                  <c:v>0</c:v>
                </c:pt>
                <c:pt idx="78">
                  <c:v>24.823</c:v>
                </c:pt>
                <c:pt idx="79">
                  <c:v>42.832999999999998</c:v>
                </c:pt>
                <c:pt idx="80">
                  <c:v>15.337</c:v>
                </c:pt>
                <c:pt idx="81">
                  <c:v>16.199000000000002</c:v>
                </c:pt>
                <c:pt idx="82">
                  <c:v>28.756</c:v>
                </c:pt>
                <c:pt idx="83">
                  <c:v>20.802</c:v>
                </c:pt>
                <c:pt idx="84">
                  <c:v>0</c:v>
                </c:pt>
                <c:pt idx="85">
                  <c:v>13.7</c:v>
                </c:pt>
                <c:pt idx="86">
                  <c:v>28.777999999999999</c:v>
                </c:pt>
                <c:pt idx="87">
                  <c:v>0</c:v>
                </c:pt>
                <c:pt idx="88">
                  <c:v>20.201000000000001</c:v>
                </c:pt>
                <c:pt idx="89">
                  <c:v>22.835000000000001</c:v>
                </c:pt>
                <c:pt idx="90">
                  <c:v>19.981999999999999</c:v>
                </c:pt>
                <c:pt idx="91">
                  <c:v>9.5410000000000004</c:v>
                </c:pt>
                <c:pt idx="92">
                  <c:v>43.9</c:v>
                </c:pt>
                <c:pt idx="93">
                  <c:v>0</c:v>
                </c:pt>
                <c:pt idx="94">
                  <c:v>15.167999999999999</c:v>
                </c:pt>
                <c:pt idx="95">
                  <c:v>18.861999999999998</c:v>
                </c:pt>
                <c:pt idx="96">
                  <c:v>19.516999999999999</c:v>
                </c:pt>
                <c:pt idx="97">
                  <c:v>20.867000000000001</c:v>
                </c:pt>
                <c:pt idx="98">
                  <c:v>19.917999999999999</c:v>
                </c:pt>
                <c:pt idx="99">
                  <c:v>11.481</c:v>
                </c:pt>
              </c:numCache>
            </c:numRef>
          </c:yVal>
          <c:smooth val="1"/>
        </c:ser>
        <c:axId val="172490112"/>
        <c:axId val="172574208"/>
      </c:scatterChart>
      <c:valAx>
        <c:axId val="172490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72574208"/>
        <c:crosses val="autoZero"/>
        <c:crossBetween val="midCat"/>
      </c:valAx>
      <c:valAx>
        <c:axId val="1725742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41"/>
            </c:manualLayout>
          </c:layout>
        </c:title>
        <c:numFmt formatCode="General" sourceLinked="1"/>
        <c:tickLblPos val="nextTo"/>
        <c:crossAx val="17249011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37"/>
          <c:y val="0.18962270341207343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local(Q12)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'Q12'!$B$2:$B$101</c:f>
              <c:numCache>
                <c:formatCode>General</c:formatCode>
                <c:ptCount val="100"/>
                <c:pt idx="0">
                  <c:v>96.656000000000006</c:v>
                </c:pt>
                <c:pt idx="1">
                  <c:v>49.058</c:v>
                </c:pt>
                <c:pt idx="2">
                  <c:v>53.460999999999999</c:v>
                </c:pt>
                <c:pt idx="3">
                  <c:v>38.094999999999999</c:v>
                </c:pt>
                <c:pt idx="4">
                  <c:v>70.290999999999997</c:v>
                </c:pt>
                <c:pt idx="5">
                  <c:v>105.43899999999999</c:v>
                </c:pt>
                <c:pt idx="6">
                  <c:v>82.846999999999994</c:v>
                </c:pt>
                <c:pt idx="7">
                  <c:v>68.997</c:v>
                </c:pt>
                <c:pt idx="8">
                  <c:v>79.158000000000001</c:v>
                </c:pt>
                <c:pt idx="9">
                  <c:v>86.825000000000003</c:v>
                </c:pt>
                <c:pt idx="10">
                  <c:v>87.245000000000005</c:v>
                </c:pt>
                <c:pt idx="11">
                  <c:v>68.921999999999997</c:v>
                </c:pt>
                <c:pt idx="12">
                  <c:v>87.111999999999995</c:v>
                </c:pt>
                <c:pt idx="13">
                  <c:v>99.444000000000003</c:v>
                </c:pt>
                <c:pt idx="14">
                  <c:v>67.501999999999995</c:v>
                </c:pt>
                <c:pt idx="15">
                  <c:v>103.917</c:v>
                </c:pt>
                <c:pt idx="16">
                  <c:v>77.548000000000002</c:v>
                </c:pt>
                <c:pt idx="17">
                  <c:v>41.375999999999998</c:v>
                </c:pt>
                <c:pt idx="18">
                  <c:v>0</c:v>
                </c:pt>
                <c:pt idx="19">
                  <c:v>44.228999999999999</c:v>
                </c:pt>
                <c:pt idx="20">
                  <c:v>113.313</c:v>
                </c:pt>
                <c:pt idx="21">
                  <c:v>115.471</c:v>
                </c:pt>
                <c:pt idx="22">
                  <c:v>86.915000000000006</c:v>
                </c:pt>
                <c:pt idx="23">
                  <c:v>36.036999999999999</c:v>
                </c:pt>
                <c:pt idx="24">
                  <c:v>119.797</c:v>
                </c:pt>
                <c:pt idx="25">
                  <c:v>94.078999999999994</c:v>
                </c:pt>
                <c:pt idx="26">
                  <c:v>105.13800000000001</c:v>
                </c:pt>
                <c:pt idx="27">
                  <c:v>40.86</c:v>
                </c:pt>
                <c:pt idx="28">
                  <c:v>78.216999999999999</c:v>
                </c:pt>
                <c:pt idx="29">
                  <c:v>59.863999999999997</c:v>
                </c:pt>
                <c:pt idx="30">
                  <c:v>81.825000000000003</c:v>
                </c:pt>
                <c:pt idx="31">
                  <c:v>98.814999999999998</c:v>
                </c:pt>
                <c:pt idx="32">
                  <c:v>84.813000000000002</c:v>
                </c:pt>
                <c:pt idx="33">
                  <c:v>47.808999999999997</c:v>
                </c:pt>
                <c:pt idx="34">
                  <c:v>120.375</c:v>
                </c:pt>
                <c:pt idx="35">
                  <c:v>90.634</c:v>
                </c:pt>
                <c:pt idx="36">
                  <c:v>41.307000000000002</c:v>
                </c:pt>
                <c:pt idx="37">
                  <c:v>80.430999999999997</c:v>
                </c:pt>
                <c:pt idx="38">
                  <c:v>102.863</c:v>
                </c:pt>
                <c:pt idx="39">
                  <c:v>121.92100000000001</c:v>
                </c:pt>
                <c:pt idx="40">
                  <c:v>55.38</c:v>
                </c:pt>
                <c:pt idx="41">
                  <c:v>44.225000000000001</c:v>
                </c:pt>
                <c:pt idx="42">
                  <c:v>69.027000000000001</c:v>
                </c:pt>
                <c:pt idx="43">
                  <c:v>46.165999999999997</c:v>
                </c:pt>
                <c:pt idx="44">
                  <c:v>53.036999999999999</c:v>
                </c:pt>
                <c:pt idx="45">
                  <c:v>52.872999999999998</c:v>
                </c:pt>
                <c:pt idx="46">
                  <c:v>0</c:v>
                </c:pt>
                <c:pt idx="47">
                  <c:v>139.001</c:v>
                </c:pt>
                <c:pt idx="48">
                  <c:v>78.527000000000001</c:v>
                </c:pt>
                <c:pt idx="49">
                  <c:v>100.521</c:v>
                </c:pt>
                <c:pt idx="50">
                  <c:v>63.817</c:v>
                </c:pt>
                <c:pt idx="51">
                  <c:v>102.929</c:v>
                </c:pt>
                <c:pt idx="52">
                  <c:v>0</c:v>
                </c:pt>
                <c:pt idx="53">
                  <c:v>0</c:v>
                </c:pt>
                <c:pt idx="54">
                  <c:v>82.328999999999994</c:v>
                </c:pt>
                <c:pt idx="55">
                  <c:v>56.844999999999999</c:v>
                </c:pt>
                <c:pt idx="56">
                  <c:v>91.040999999999997</c:v>
                </c:pt>
                <c:pt idx="57">
                  <c:v>85.781999999999996</c:v>
                </c:pt>
                <c:pt idx="58">
                  <c:v>77.766000000000005</c:v>
                </c:pt>
                <c:pt idx="59">
                  <c:v>37.869</c:v>
                </c:pt>
                <c:pt idx="60">
                  <c:v>54.533000000000001</c:v>
                </c:pt>
                <c:pt idx="61">
                  <c:v>81.697999999999993</c:v>
                </c:pt>
                <c:pt idx="62">
                  <c:v>41.2</c:v>
                </c:pt>
                <c:pt idx="63">
                  <c:v>23.13</c:v>
                </c:pt>
                <c:pt idx="64">
                  <c:v>36.128</c:v>
                </c:pt>
                <c:pt idx="65">
                  <c:v>101.991</c:v>
                </c:pt>
                <c:pt idx="66">
                  <c:v>38.357999999999997</c:v>
                </c:pt>
                <c:pt idx="67">
                  <c:v>65.516999999999996</c:v>
                </c:pt>
                <c:pt idx="68">
                  <c:v>84.686000000000007</c:v>
                </c:pt>
                <c:pt idx="69">
                  <c:v>97.977000000000004</c:v>
                </c:pt>
                <c:pt idx="70">
                  <c:v>62.805999999999997</c:v>
                </c:pt>
                <c:pt idx="71">
                  <c:v>55.5</c:v>
                </c:pt>
                <c:pt idx="72">
                  <c:v>58.820999999999998</c:v>
                </c:pt>
                <c:pt idx="73">
                  <c:v>40.549999999999997</c:v>
                </c:pt>
                <c:pt idx="74">
                  <c:v>88.082999999999998</c:v>
                </c:pt>
                <c:pt idx="75">
                  <c:v>0</c:v>
                </c:pt>
                <c:pt idx="76">
                  <c:v>48.848999999999997</c:v>
                </c:pt>
                <c:pt idx="77">
                  <c:v>45.402000000000001</c:v>
                </c:pt>
                <c:pt idx="78">
                  <c:v>72.902000000000001</c:v>
                </c:pt>
                <c:pt idx="79">
                  <c:v>74.742000000000004</c:v>
                </c:pt>
                <c:pt idx="80">
                  <c:v>0</c:v>
                </c:pt>
                <c:pt idx="81">
                  <c:v>58.122999999999998</c:v>
                </c:pt>
                <c:pt idx="82">
                  <c:v>94.421000000000006</c:v>
                </c:pt>
                <c:pt idx="83">
                  <c:v>63.844000000000001</c:v>
                </c:pt>
                <c:pt idx="84">
                  <c:v>50.366</c:v>
                </c:pt>
                <c:pt idx="85">
                  <c:v>38.819000000000003</c:v>
                </c:pt>
                <c:pt idx="86">
                  <c:v>115.434</c:v>
                </c:pt>
                <c:pt idx="87">
                  <c:v>56.234999999999999</c:v>
                </c:pt>
                <c:pt idx="88">
                  <c:v>67.766999999999996</c:v>
                </c:pt>
                <c:pt idx="89">
                  <c:v>78.076999999999998</c:v>
                </c:pt>
                <c:pt idx="90">
                  <c:v>61.363</c:v>
                </c:pt>
                <c:pt idx="91">
                  <c:v>0</c:v>
                </c:pt>
                <c:pt idx="92">
                  <c:v>93.012</c:v>
                </c:pt>
                <c:pt idx="93">
                  <c:v>40.770000000000003</c:v>
                </c:pt>
                <c:pt idx="94">
                  <c:v>0</c:v>
                </c:pt>
                <c:pt idx="95">
                  <c:v>47.235999999999997</c:v>
                </c:pt>
                <c:pt idx="96">
                  <c:v>68.298000000000002</c:v>
                </c:pt>
                <c:pt idx="97">
                  <c:v>83.796000000000006</c:v>
                </c:pt>
                <c:pt idx="98">
                  <c:v>55.546999999999997</c:v>
                </c:pt>
                <c:pt idx="99">
                  <c:v>33.887</c:v>
                </c:pt>
              </c:numCache>
            </c:numRef>
          </c:xVal>
          <c:yVal>
            <c:numRef>
              <c:f>'Q12'!$F$2:$F$101</c:f>
              <c:numCache>
                <c:formatCode>General</c:formatCode>
                <c:ptCount val="100"/>
                <c:pt idx="0">
                  <c:v>85.257000000000005</c:v>
                </c:pt>
                <c:pt idx="1">
                  <c:v>46.341000000000001</c:v>
                </c:pt>
                <c:pt idx="2">
                  <c:v>50.252000000000002</c:v>
                </c:pt>
                <c:pt idx="3">
                  <c:v>35.018999999999998</c:v>
                </c:pt>
                <c:pt idx="4">
                  <c:v>66.522999999999996</c:v>
                </c:pt>
                <c:pt idx="5">
                  <c:v>88.242000000000004</c:v>
                </c:pt>
                <c:pt idx="6">
                  <c:v>65.757999999999996</c:v>
                </c:pt>
                <c:pt idx="7">
                  <c:v>56.179000000000002</c:v>
                </c:pt>
                <c:pt idx="8">
                  <c:v>77.251000000000005</c:v>
                </c:pt>
                <c:pt idx="9">
                  <c:v>86.393000000000001</c:v>
                </c:pt>
                <c:pt idx="10">
                  <c:v>82.801000000000002</c:v>
                </c:pt>
                <c:pt idx="11">
                  <c:v>64.073999999999998</c:v>
                </c:pt>
                <c:pt idx="12">
                  <c:v>77.385999999999996</c:v>
                </c:pt>
                <c:pt idx="13">
                  <c:v>113.917</c:v>
                </c:pt>
                <c:pt idx="14">
                  <c:v>72.58</c:v>
                </c:pt>
                <c:pt idx="15">
                  <c:v>96.111000000000004</c:v>
                </c:pt>
                <c:pt idx="16">
                  <c:v>81.111000000000004</c:v>
                </c:pt>
                <c:pt idx="17">
                  <c:v>44.744999999999997</c:v>
                </c:pt>
                <c:pt idx="18">
                  <c:v>0</c:v>
                </c:pt>
                <c:pt idx="19">
                  <c:v>53.664000000000001</c:v>
                </c:pt>
                <c:pt idx="20">
                  <c:v>91.248999999999995</c:v>
                </c:pt>
                <c:pt idx="21">
                  <c:v>83.284999999999997</c:v>
                </c:pt>
                <c:pt idx="22">
                  <c:v>86.975999999999999</c:v>
                </c:pt>
                <c:pt idx="23">
                  <c:v>42.988</c:v>
                </c:pt>
                <c:pt idx="24">
                  <c:v>100.583</c:v>
                </c:pt>
                <c:pt idx="25">
                  <c:v>96.337000000000003</c:v>
                </c:pt>
                <c:pt idx="26">
                  <c:v>73.537000000000006</c:v>
                </c:pt>
                <c:pt idx="27">
                  <c:v>36.408999999999999</c:v>
                </c:pt>
                <c:pt idx="28">
                  <c:v>60.874000000000002</c:v>
                </c:pt>
                <c:pt idx="29">
                  <c:v>57.317</c:v>
                </c:pt>
                <c:pt idx="30">
                  <c:v>67.820999999999998</c:v>
                </c:pt>
                <c:pt idx="31">
                  <c:v>85.575000000000003</c:v>
                </c:pt>
                <c:pt idx="32">
                  <c:v>89.149000000000001</c:v>
                </c:pt>
                <c:pt idx="33">
                  <c:v>44.889000000000003</c:v>
                </c:pt>
                <c:pt idx="34">
                  <c:v>91.819000000000003</c:v>
                </c:pt>
                <c:pt idx="35">
                  <c:v>84.106999999999999</c:v>
                </c:pt>
                <c:pt idx="36">
                  <c:v>43.38</c:v>
                </c:pt>
                <c:pt idx="37">
                  <c:v>73.292000000000002</c:v>
                </c:pt>
                <c:pt idx="38">
                  <c:v>59.042999999999999</c:v>
                </c:pt>
                <c:pt idx="39">
                  <c:v>97.564999999999998</c:v>
                </c:pt>
                <c:pt idx="40">
                  <c:v>44.442</c:v>
                </c:pt>
                <c:pt idx="41">
                  <c:v>43.280999999999999</c:v>
                </c:pt>
                <c:pt idx="42">
                  <c:v>60.804000000000002</c:v>
                </c:pt>
                <c:pt idx="43">
                  <c:v>54.863</c:v>
                </c:pt>
                <c:pt idx="44">
                  <c:v>52.185000000000002</c:v>
                </c:pt>
                <c:pt idx="45">
                  <c:v>63.23</c:v>
                </c:pt>
                <c:pt idx="46">
                  <c:v>0</c:v>
                </c:pt>
                <c:pt idx="47">
                  <c:v>89.668000000000006</c:v>
                </c:pt>
                <c:pt idx="48">
                  <c:v>69.509</c:v>
                </c:pt>
                <c:pt idx="49">
                  <c:v>112.70699999999999</c:v>
                </c:pt>
                <c:pt idx="50">
                  <c:v>61.790999999999997</c:v>
                </c:pt>
                <c:pt idx="51">
                  <c:v>78.948999999999998</c:v>
                </c:pt>
                <c:pt idx="52">
                  <c:v>0</c:v>
                </c:pt>
                <c:pt idx="53">
                  <c:v>0</c:v>
                </c:pt>
                <c:pt idx="54">
                  <c:v>72.245999999999995</c:v>
                </c:pt>
                <c:pt idx="55">
                  <c:v>58.531999999999996</c:v>
                </c:pt>
                <c:pt idx="56">
                  <c:v>97.147000000000006</c:v>
                </c:pt>
                <c:pt idx="57">
                  <c:v>86.168999999999997</c:v>
                </c:pt>
                <c:pt idx="58">
                  <c:v>72.427999999999997</c:v>
                </c:pt>
                <c:pt idx="59">
                  <c:v>33.689</c:v>
                </c:pt>
                <c:pt idx="60">
                  <c:v>58.988999999999997</c:v>
                </c:pt>
                <c:pt idx="61">
                  <c:v>78.135000000000005</c:v>
                </c:pt>
                <c:pt idx="62">
                  <c:v>44.515000000000001</c:v>
                </c:pt>
                <c:pt idx="63">
                  <c:v>14.189</c:v>
                </c:pt>
                <c:pt idx="64">
                  <c:v>37.68</c:v>
                </c:pt>
                <c:pt idx="65">
                  <c:v>111.52800000000001</c:v>
                </c:pt>
                <c:pt idx="66">
                  <c:v>38.299999999999997</c:v>
                </c:pt>
                <c:pt idx="67">
                  <c:v>52.241999999999997</c:v>
                </c:pt>
                <c:pt idx="68">
                  <c:v>98.105000000000004</c:v>
                </c:pt>
                <c:pt idx="69">
                  <c:v>101.15600000000001</c:v>
                </c:pt>
                <c:pt idx="70">
                  <c:v>61.406999999999996</c:v>
                </c:pt>
                <c:pt idx="71">
                  <c:v>60.78</c:v>
                </c:pt>
                <c:pt idx="72">
                  <c:v>54.584000000000003</c:v>
                </c:pt>
                <c:pt idx="73">
                  <c:v>34.134</c:v>
                </c:pt>
                <c:pt idx="74">
                  <c:v>95.326999999999998</c:v>
                </c:pt>
                <c:pt idx="75">
                  <c:v>0</c:v>
                </c:pt>
                <c:pt idx="76">
                  <c:v>49.963999999999999</c:v>
                </c:pt>
                <c:pt idx="77">
                  <c:v>50.259</c:v>
                </c:pt>
                <c:pt idx="78">
                  <c:v>65.55</c:v>
                </c:pt>
                <c:pt idx="79">
                  <c:v>81.320999999999998</c:v>
                </c:pt>
                <c:pt idx="80">
                  <c:v>0</c:v>
                </c:pt>
                <c:pt idx="81">
                  <c:v>52.667000000000002</c:v>
                </c:pt>
                <c:pt idx="82">
                  <c:v>86.504000000000005</c:v>
                </c:pt>
                <c:pt idx="83">
                  <c:v>68.718000000000004</c:v>
                </c:pt>
                <c:pt idx="84">
                  <c:v>55.402999999999999</c:v>
                </c:pt>
                <c:pt idx="85">
                  <c:v>32.606999999999999</c:v>
                </c:pt>
                <c:pt idx="86">
                  <c:v>95.269000000000005</c:v>
                </c:pt>
                <c:pt idx="87">
                  <c:v>59.201000000000001</c:v>
                </c:pt>
                <c:pt idx="88">
                  <c:v>65.046999999999997</c:v>
                </c:pt>
                <c:pt idx="89">
                  <c:v>69.989999999999995</c:v>
                </c:pt>
                <c:pt idx="90">
                  <c:v>59.094999999999999</c:v>
                </c:pt>
                <c:pt idx="91">
                  <c:v>0</c:v>
                </c:pt>
                <c:pt idx="92">
                  <c:v>103.72499999999999</c:v>
                </c:pt>
                <c:pt idx="93">
                  <c:v>47.079000000000001</c:v>
                </c:pt>
                <c:pt idx="94">
                  <c:v>0</c:v>
                </c:pt>
                <c:pt idx="95">
                  <c:v>48.829000000000001</c:v>
                </c:pt>
                <c:pt idx="96">
                  <c:v>65.456999999999994</c:v>
                </c:pt>
                <c:pt idx="97">
                  <c:v>81.971000000000004</c:v>
                </c:pt>
                <c:pt idx="98">
                  <c:v>50.353999999999999</c:v>
                </c:pt>
                <c:pt idx="99">
                  <c:v>25.37</c:v>
                </c:pt>
              </c:numCache>
            </c:numRef>
          </c:yVal>
        </c:ser>
        <c:axId val="172584320"/>
        <c:axId val="17267660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'Q12'!$B$2:$B$101</c:f>
              <c:numCache>
                <c:formatCode>General</c:formatCode>
                <c:ptCount val="100"/>
                <c:pt idx="0">
                  <c:v>96.656000000000006</c:v>
                </c:pt>
                <c:pt idx="1">
                  <c:v>49.058</c:v>
                </c:pt>
                <c:pt idx="2">
                  <c:v>53.460999999999999</c:v>
                </c:pt>
                <c:pt idx="3">
                  <c:v>38.094999999999999</c:v>
                </c:pt>
                <c:pt idx="4">
                  <c:v>70.290999999999997</c:v>
                </c:pt>
                <c:pt idx="5">
                  <c:v>105.43899999999999</c:v>
                </c:pt>
                <c:pt idx="6">
                  <c:v>82.846999999999994</c:v>
                </c:pt>
                <c:pt idx="7">
                  <c:v>68.997</c:v>
                </c:pt>
                <c:pt idx="8">
                  <c:v>79.158000000000001</c:v>
                </c:pt>
                <c:pt idx="9">
                  <c:v>86.825000000000003</c:v>
                </c:pt>
                <c:pt idx="10">
                  <c:v>87.245000000000005</c:v>
                </c:pt>
                <c:pt idx="11">
                  <c:v>68.921999999999997</c:v>
                </c:pt>
                <c:pt idx="12">
                  <c:v>87.111999999999995</c:v>
                </c:pt>
                <c:pt idx="13">
                  <c:v>99.444000000000003</c:v>
                </c:pt>
                <c:pt idx="14">
                  <c:v>67.501999999999995</c:v>
                </c:pt>
                <c:pt idx="15">
                  <c:v>103.917</c:v>
                </c:pt>
                <c:pt idx="16">
                  <c:v>77.548000000000002</c:v>
                </c:pt>
                <c:pt idx="17">
                  <c:v>41.375999999999998</c:v>
                </c:pt>
                <c:pt idx="18">
                  <c:v>0</c:v>
                </c:pt>
                <c:pt idx="19">
                  <c:v>44.228999999999999</c:v>
                </c:pt>
                <c:pt idx="20">
                  <c:v>113.313</c:v>
                </c:pt>
                <c:pt idx="21">
                  <c:v>115.471</c:v>
                </c:pt>
                <c:pt idx="22">
                  <c:v>86.915000000000006</c:v>
                </c:pt>
                <c:pt idx="23">
                  <c:v>36.036999999999999</c:v>
                </c:pt>
                <c:pt idx="24">
                  <c:v>119.797</c:v>
                </c:pt>
                <c:pt idx="25">
                  <c:v>94.078999999999994</c:v>
                </c:pt>
                <c:pt idx="26">
                  <c:v>105.13800000000001</c:v>
                </c:pt>
                <c:pt idx="27">
                  <c:v>40.86</c:v>
                </c:pt>
                <c:pt idx="28">
                  <c:v>78.216999999999999</c:v>
                </c:pt>
                <c:pt idx="29">
                  <c:v>59.863999999999997</c:v>
                </c:pt>
                <c:pt idx="30">
                  <c:v>81.825000000000003</c:v>
                </c:pt>
                <c:pt idx="31">
                  <c:v>98.814999999999998</c:v>
                </c:pt>
                <c:pt idx="32">
                  <c:v>84.813000000000002</c:v>
                </c:pt>
                <c:pt idx="33">
                  <c:v>47.808999999999997</c:v>
                </c:pt>
                <c:pt idx="34">
                  <c:v>120.375</c:v>
                </c:pt>
                <c:pt idx="35">
                  <c:v>90.634</c:v>
                </c:pt>
                <c:pt idx="36">
                  <c:v>41.307000000000002</c:v>
                </c:pt>
                <c:pt idx="37">
                  <c:v>80.430999999999997</c:v>
                </c:pt>
                <c:pt idx="38">
                  <c:v>102.863</c:v>
                </c:pt>
                <c:pt idx="39">
                  <c:v>121.92100000000001</c:v>
                </c:pt>
                <c:pt idx="40">
                  <c:v>55.38</c:v>
                </c:pt>
                <c:pt idx="41">
                  <c:v>44.225000000000001</c:v>
                </c:pt>
                <c:pt idx="42">
                  <c:v>69.027000000000001</c:v>
                </c:pt>
                <c:pt idx="43">
                  <c:v>46.165999999999997</c:v>
                </c:pt>
                <c:pt idx="44">
                  <c:v>53.036999999999999</c:v>
                </c:pt>
                <c:pt idx="45">
                  <c:v>52.872999999999998</c:v>
                </c:pt>
                <c:pt idx="46">
                  <c:v>0</c:v>
                </c:pt>
                <c:pt idx="47">
                  <c:v>139.001</c:v>
                </c:pt>
                <c:pt idx="48">
                  <c:v>78.527000000000001</c:v>
                </c:pt>
                <c:pt idx="49">
                  <c:v>100.521</c:v>
                </c:pt>
                <c:pt idx="50">
                  <c:v>63.817</c:v>
                </c:pt>
                <c:pt idx="51">
                  <c:v>102.929</c:v>
                </c:pt>
                <c:pt idx="52">
                  <c:v>0</c:v>
                </c:pt>
                <c:pt idx="53">
                  <c:v>0</c:v>
                </c:pt>
                <c:pt idx="54">
                  <c:v>82.328999999999994</c:v>
                </c:pt>
                <c:pt idx="55">
                  <c:v>56.844999999999999</c:v>
                </c:pt>
                <c:pt idx="56">
                  <c:v>91.040999999999997</c:v>
                </c:pt>
                <c:pt idx="57">
                  <c:v>85.781999999999996</c:v>
                </c:pt>
                <c:pt idx="58">
                  <c:v>77.766000000000005</c:v>
                </c:pt>
                <c:pt idx="59">
                  <c:v>37.869</c:v>
                </c:pt>
                <c:pt idx="60">
                  <c:v>54.533000000000001</c:v>
                </c:pt>
                <c:pt idx="61">
                  <c:v>81.697999999999993</c:v>
                </c:pt>
                <c:pt idx="62">
                  <c:v>41.2</c:v>
                </c:pt>
                <c:pt idx="63">
                  <c:v>23.13</c:v>
                </c:pt>
                <c:pt idx="64">
                  <c:v>36.128</c:v>
                </c:pt>
                <c:pt idx="65">
                  <c:v>101.991</c:v>
                </c:pt>
                <c:pt idx="66">
                  <c:v>38.357999999999997</c:v>
                </c:pt>
                <c:pt idx="67">
                  <c:v>65.516999999999996</c:v>
                </c:pt>
                <c:pt idx="68">
                  <c:v>84.686000000000007</c:v>
                </c:pt>
                <c:pt idx="69">
                  <c:v>97.977000000000004</c:v>
                </c:pt>
                <c:pt idx="70">
                  <c:v>62.805999999999997</c:v>
                </c:pt>
                <c:pt idx="71">
                  <c:v>55.5</c:v>
                </c:pt>
                <c:pt idx="72">
                  <c:v>58.820999999999998</c:v>
                </c:pt>
                <c:pt idx="73">
                  <c:v>40.549999999999997</c:v>
                </c:pt>
                <c:pt idx="74">
                  <c:v>88.082999999999998</c:v>
                </c:pt>
                <c:pt idx="75">
                  <c:v>0</c:v>
                </c:pt>
                <c:pt idx="76">
                  <c:v>48.848999999999997</c:v>
                </c:pt>
                <c:pt idx="77">
                  <c:v>45.402000000000001</c:v>
                </c:pt>
                <c:pt idx="78">
                  <c:v>72.902000000000001</c:v>
                </c:pt>
                <c:pt idx="79">
                  <c:v>74.742000000000004</c:v>
                </c:pt>
                <c:pt idx="80">
                  <c:v>0</c:v>
                </c:pt>
                <c:pt idx="81">
                  <c:v>58.122999999999998</c:v>
                </c:pt>
                <c:pt idx="82">
                  <c:v>94.421000000000006</c:v>
                </c:pt>
                <c:pt idx="83">
                  <c:v>63.844000000000001</c:v>
                </c:pt>
                <c:pt idx="84">
                  <c:v>50.366</c:v>
                </c:pt>
                <c:pt idx="85">
                  <c:v>38.819000000000003</c:v>
                </c:pt>
                <c:pt idx="86">
                  <c:v>115.434</c:v>
                </c:pt>
                <c:pt idx="87">
                  <c:v>56.234999999999999</c:v>
                </c:pt>
                <c:pt idx="88">
                  <c:v>67.766999999999996</c:v>
                </c:pt>
                <c:pt idx="89">
                  <c:v>78.076999999999998</c:v>
                </c:pt>
                <c:pt idx="90">
                  <c:v>61.363</c:v>
                </c:pt>
                <c:pt idx="91">
                  <c:v>0</c:v>
                </c:pt>
                <c:pt idx="92">
                  <c:v>93.012</c:v>
                </c:pt>
                <c:pt idx="93">
                  <c:v>40.770000000000003</c:v>
                </c:pt>
                <c:pt idx="94">
                  <c:v>0</c:v>
                </c:pt>
                <c:pt idx="95">
                  <c:v>47.235999999999997</c:v>
                </c:pt>
                <c:pt idx="96">
                  <c:v>68.298000000000002</c:v>
                </c:pt>
                <c:pt idx="97">
                  <c:v>83.796000000000006</c:v>
                </c:pt>
                <c:pt idx="98">
                  <c:v>55.546999999999997</c:v>
                </c:pt>
                <c:pt idx="99">
                  <c:v>33.887</c:v>
                </c:pt>
              </c:numCache>
            </c:numRef>
          </c:xVal>
          <c:yVal>
            <c:numRef>
              <c:f>'Q12'!$B$2:$B$101</c:f>
              <c:numCache>
                <c:formatCode>General</c:formatCode>
                <c:ptCount val="100"/>
                <c:pt idx="0">
                  <c:v>96.656000000000006</c:v>
                </c:pt>
                <c:pt idx="1">
                  <c:v>49.058</c:v>
                </c:pt>
                <c:pt idx="2">
                  <c:v>53.460999999999999</c:v>
                </c:pt>
                <c:pt idx="3">
                  <c:v>38.094999999999999</c:v>
                </c:pt>
                <c:pt idx="4">
                  <c:v>70.290999999999997</c:v>
                </c:pt>
                <c:pt idx="5">
                  <c:v>105.43899999999999</c:v>
                </c:pt>
                <c:pt idx="6">
                  <c:v>82.846999999999994</c:v>
                </c:pt>
                <c:pt idx="7">
                  <c:v>68.997</c:v>
                </c:pt>
                <c:pt idx="8">
                  <c:v>79.158000000000001</c:v>
                </c:pt>
                <c:pt idx="9">
                  <c:v>86.825000000000003</c:v>
                </c:pt>
                <c:pt idx="10">
                  <c:v>87.245000000000005</c:v>
                </c:pt>
                <c:pt idx="11">
                  <c:v>68.921999999999997</c:v>
                </c:pt>
                <c:pt idx="12">
                  <c:v>87.111999999999995</c:v>
                </c:pt>
                <c:pt idx="13">
                  <c:v>99.444000000000003</c:v>
                </c:pt>
                <c:pt idx="14">
                  <c:v>67.501999999999995</c:v>
                </c:pt>
                <c:pt idx="15">
                  <c:v>103.917</c:v>
                </c:pt>
                <c:pt idx="16">
                  <c:v>77.548000000000002</c:v>
                </c:pt>
                <c:pt idx="17">
                  <c:v>41.375999999999998</c:v>
                </c:pt>
                <c:pt idx="18">
                  <c:v>0</c:v>
                </c:pt>
                <c:pt idx="19">
                  <c:v>44.228999999999999</c:v>
                </c:pt>
                <c:pt idx="20">
                  <c:v>113.313</c:v>
                </c:pt>
                <c:pt idx="21">
                  <c:v>115.471</c:v>
                </c:pt>
                <c:pt idx="22">
                  <c:v>86.915000000000006</c:v>
                </c:pt>
                <c:pt idx="23">
                  <c:v>36.036999999999999</c:v>
                </c:pt>
                <c:pt idx="24">
                  <c:v>119.797</c:v>
                </c:pt>
                <c:pt idx="25">
                  <c:v>94.078999999999994</c:v>
                </c:pt>
                <c:pt idx="26">
                  <c:v>105.13800000000001</c:v>
                </c:pt>
                <c:pt idx="27">
                  <c:v>40.86</c:v>
                </c:pt>
                <c:pt idx="28">
                  <c:v>78.216999999999999</c:v>
                </c:pt>
                <c:pt idx="29">
                  <c:v>59.863999999999997</c:v>
                </c:pt>
                <c:pt idx="30">
                  <c:v>81.825000000000003</c:v>
                </c:pt>
                <c:pt idx="31">
                  <c:v>98.814999999999998</c:v>
                </c:pt>
                <c:pt idx="32">
                  <c:v>84.813000000000002</c:v>
                </c:pt>
                <c:pt idx="33">
                  <c:v>47.808999999999997</c:v>
                </c:pt>
                <c:pt idx="34">
                  <c:v>120.375</c:v>
                </c:pt>
                <c:pt idx="35">
                  <c:v>90.634</c:v>
                </c:pt>
                <c:pt idx="36">
                  <c:v>41.307000000000002</c:v>
                </c:pt>
                <c:pt idx="37">
                  <c:v>80.430999999999997</c:v>
                </c:pt>
                <c:pt idx="38">
                  <c:v>102.863</c:v>
                </c:pt>
                <c:pt idx="39">
                  <c:v>121.92100000000001</c:v>
                </c:pt>
                <c:pt idx="40">
                  <c:v>55.38</c:v>
                </c:pt>
                <c:pt idx="41">
                  <c:v>44.225000000000001</c:v>
                </c:pt>
                <c:pt idx="42">
                  <c:v>69.027000000000001</c:v>
                </c:pt>
                <c:pt idx="43">
                  <c:v>46.165999999999997</c:v>
                </c:pt>
                <c:pt idx="44">
                  <c:v>53.036999999999999</c:v>
                </c:pt>
                <c:pt idx="45">
                  <c:v>52.872999999999998</c:v>
                </c:pt>
                <c:pt idx="46">
                  <c:v>0</c:v>
                </c:pt>
                <c:pt idx="47">
                  <c:v>139.001</c:v>
                </c:pt>
                <c:pt idx="48">
                  <c:v>78.527000000000001</c:v>
                </c:pt>
                <c:pt idx="49">
                  <c:v>100.521</c:v>
                </c:pt>
                <c:pt idx="50">
                  <c:v>63.817</c:v>
                </c:pt>
                <c:pt idx="51">
                  <c:v>102.929</c:v>
                </c:pt>
                <c:pt idx="52">
                  <c:v>0</c:v>
                </c:pt>
                <c:pt idx="53">
                  <c:v>0</c:v>
                </c:pt>
                <c:pt idx="54">
                  <c:v>82.328999999999994</c:v>
                </c:pt>
                <c:pt idx="55">
                  <c:v>56.844999999999999</c:v>
                </c:pt>
                <c:pt idx="56">
                  <c:v>91.040999999999997</c:v>
                </c:pt>
                <c:pt idx="57">
                  <c:v>85.781999999999996</c:v>
                </c:pt>
                <c:pt idx="58">
                  <c:v>77.766000000000005</c:v>
                </c:pt>
                <c:pt idx="59">
                  <c:v>37.869</c:v>
                </c:pt>
                <c:pt idx="60">
                  <c:v>54.533000000000001</c:v>
                </c:pt>
                <c:pt idx="61">
                  <c:v>81.697999999999993</c:v>
                </c:pt>
                <c:pt idx="62">
                  <c:v>41.2</c:v>
                </c:pt>
                <c:pt idx="63">
                  <c:v>23.13</c:v>
                </c:pt>
                <c:pt idx="64">
                  <c:v>36.128</c:v>
                </c:pt>
                <c:pt idx="65">
                  <c:v>101.991</c:v>
                </c:pt>
                <c:pt idx="66">
                  <c:v>38.357999999999997</c:v>
                </c:pt>
                <c:pt idx="67">
                  <c:v>65.516999999999996</c:v>
                </c:pt>
                <c:pt idx="68">
                  <c:v>84.686000000000007</c:v>
                </c:pt>
                <c:pt idx="69">
                  <c:v>97.977000000000004</c:v>
                </c:pt>
                <c:pt idx="70">
                  <c:v>62.805999999999997</c:v>
                </c:pt>
                <c:pt idx="71">
                  <c:v>55.5</c:v>
                </c:pt>
                <c:pt idx="72">
                  <c:v>58.820999999999998</c:v>
                </c:pt>
                <c:pt idx="73">
                  <c:v>40.549999999999997</c:v>
                </c:pt>
                <c:pt idx="74">
                  <c:v>88.082999999999998</c:v>
                </c:pt>
                <c:pt idx="75">
                  <c:v>0</c:v>
                </c:pt>
                <c:pt idx="76">
                  <c:v>48.848999999999997</c:v>
                </c:pt>
                <c:pt idx="77">
                  <c:v>45.402000000000001</c:v>
                </c:pt>
                <c:pt idx="78">
                  <c:v>72.902000000000001</c:v>
                </c:pt>
                <c:pt idx="79">
                  <c:v>74.742000000000004</c:v>
                </c:pt>
                <c:pt idx="80">
                  <c:v>0</c:v>
                </c:pt>
                <c:pt idx="81">
                  <c:v>58.122999999999998</c:v>
                </c:pt>
                <c:pt idx="82">
                  <c:v>94.421000000000006</c:v>
                </c:pt>
                <c:pt idx="83">
                  <c:v>63.844000000000001</c:v>
                </c:pt>
                <c:pt idx="84">
                  <c:v>50.366</c:v>
                </c:pt>
                <c:pt idx="85">
                  <c:v>38.819000000000003</c:v>
                </c:pt>
                <c:pt idx="86">
                  <c:v>115.434</c:v>
                </c:pt>
                <c:pt idx="87">
                  <c:v>56.234999999999999</c:v>
                </c:pt>
                <c:pt idx="88">
                  <c:v>67.766999999999996</c:v>
                </c:pt>
                <c:pt idx="89">
                  <c:v>78.076999999999998</c:v>
                </c:pt>
                <c:pt idx="90">
                  <c:v>61.363</c:v>
                </c:pt>
                <c:pt idx="91">
                  <c:v>0</c:v>
                </c:pt>
                <c:pt idx="92">
                  <c:v>93.012</c:v>
                </c:pt>
                <c:pt idx="93">
                  <c:v>40.770000000000003</c:v>
                </c:pt>
                <c:pt idx="94">
                  <c:v>0</c:v>
                </c:pt>
                <c:pt idx="95">
                  <c:v>47.235999999999997</c:v>
                </c:pt>
                <c:pt idx="96">
                  <c:v>68.298000000000002</c:v>
                </c:pt>
                <c:pt idx="97">
                  <c:v>83.796000000000006</c:v>
                </c:pt>
                <c:pt idx="98">
                  <c:v>55.546999999999997</c:v>
                </c:pt>
                <c:pt idx="99">
                  <c:v>33.887</c:v>
                </c:pt>
              </c:numCache>
            </c:numRef>
          </c:yVal>
          <c:smooth val="1"/>
        </c:ser>
        <c:axId val="172584320"/>
        <c:axId val="172676608"/>
      </c:scatterChart>
      <c:valAx>
        <c:axId val="172584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72676608"/>
        <c:crosses val="autoZero"/>
        <c:crossBetween val="midCat"/>
      </c:valAx>
      <c:valAx>
        <c:axId val="1726766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0.15000000000000008"/>
              <c:y val="0.18112860892388444"/>
            </c:manualLayout>
          </c:layout>
        </c:title>
        <c:numFmt formatCode="General" sourceLinked="1"/>
        <c:tickLblPos val="nextTo"/>
        <c:crossAx val="17258432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32190266841644827"/>
          <c:y val="0.19425233304170322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local(Q21)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'Q21'!$B$2:$B$101</c:f>
              <c:numCache>
                <c:formatCode>General</c:formatCode>
                <c:ptCount val="100"/>
                <c:pt idx="0">
                  <c:v>302.50799999999998</c:v>
                </c:pt>
                <c:pt idx="1">
                  <c:v>303.75200000000001</c:v>
                </c:pt>
                <c:pt idx="2">
                  <c:v>211.50700000000001</c:v>
                </c:pt>
                <c:pt idx="3">
                  <c:v>207.45500000000001</c:v>
                </c:pt>
                <c:pt idx="4">
                  <c:v>153.83600000000001</c:v>
                </c:pt>
                <c:pt idx="5">
                  <c:v>187.39699999999999</c:v>
                </c:pt>
                <c:pt idx="6">
                  <c:v>194.93299999999999</c:v>
                </c:pt>
                <c:pt idx="7">
                  <c:v>156.36600000000001</c:v>
                </c:pt>
                <c:pt idx="8">
                  <c:v>181.04300000000001</c:v>
                </c:pt>
                <c:pt idx="9">
                  <c:v>187.298</c:v>
                </c:pt>
                <c:pt idx="10">
                  <c:v>178.989</c:v>
                </c:pt>
                <c:pt idx="11">
                  <c:v>156.733</c:v>
                </c:pt>
                <c:pt idx="12">
                  <c:v>197.98599999999999</c:v>
                </c:pt>
                <c:pt idx="13">
                  <c:v>137.10499999999999</c:v>
                </c:pt>
                <c:pt idx="14">
                  <c:v>38.593000000000004</c:v>
                </c:pt>
                <c:pt idx="15">
                  <c:v>128.74299999999999</c:v>
                </c:pt>
                <c:pt idx="16">
                  <c:v>136.98699999999999</c:v>
                </c:pt>
                <c:pt idx="17">
                  <c:v>100.959</c:v>
                </c:pt>
                <c:pt idx="18">
                  <c:v>148.80099999999999</c:v>
                </c:pt>
                <c:pt idx="19">
                  <c:v>148.02000000000001</c:v>
                </c:pt>
                <c:pt idx="20">
                  <c:v>112.943</c:v>
                </c:pt>
                <c:pt idx="21">
                  <c:v>55.463000000000001</c:v>
                </c:pt>
                <c:pt idx="22">
                  <c:v>109.599</c:v>
                </c:pt>
                <c:pt idx="23">
                  <c:v>164.261</c:v>
                </c:pt>
                <c:pt idx="24">
                  <c:v>147.48500000000001</c:v>
                </c:pt>
                <c:pt idx="25">
                  <c:v>104.389</c:v>
                </c:pt>
                <c:pt idx="26">
                  <c:v>67.489000000000004</c:v>
                </c:pt>
                <c:pt idx="27">
                  <c:v>73.204999999999998</c:v>
                </c:pt>
                <c:pt idx="28">
                  <c:v>123.154</c:v>
                </c:pt>
                <c:pt idx="29">
                  <c:v>97.192999999999998</c:v>
                </c:pt>
                <c:pt idx="30">
                  <c:v>68.412999999999997</c:v>
                </c:pt>
                <c:pt idx="31">
                  <c:v>68.111999999999995</c:v>
                </c:pt>
                <c:pt idx="32">
                  <c:v>125.81399999999999</c:v>
                </c:pt>
                <c:pt idx="33">
                  <c:v>91.528999999999996</c:v>
                </c:pt>
                <c:pt idx="34">
                  <c:v>107.958</c:v>
                </c:pt>
                <c:pt idx="35">
                  <c:v>125.69799999999999</c:v>
                </c:pt>
                <c:pt idx="36">
                  <c:v>159.02000000000001</c:v>
                </c:pt>
                <c:pt idx="37">
                  <c:v>67.534999999999997</c:v>
                </c:pt>
                <c:pt idx="38">
                  <c:v>87.378</c:v>
                </c:pt>
                <c:pt idx="39">
                  <c:v>68.251999999999995</c:v>
                </c:pt>
                <c:pt idx="40">
                  <c:v>79.516000000000005</c:v>
                </c:pt>
                <c:pt idx="41">
                  <c:v>103.482</c:v>
                </c:pt>
                <c:pt idx="42">
                  <c:v>98.676000000000002</c:v>
                </c:pt>
                <c:pt idx="43">
                  <c:v>90.695999999999998</c:v>
                </c:pt>
                <c:pt idx="44">
                  <c:v>61.709000000000003</c:v>
                </c:pt>
                <c:pt idx="45">
                  <c:v>139.267</c:v>
                </c:pt>
                <c:pt idx="46">
                  <c:v>86.212000000000003</c:v>
                </c:pt>
                <c:pt idx="47">
                  <c:v>76.822000000000003</c:v>
                </c:pt>
                <c:pt idx="48">
                  <c:v>79.975999999999999</c:v>
                </c:pt>
                <c:pt idx="49">
                  <c:v>57.695</c:v>
                </c:pt>
                <c:pt idx="50">
                  <c:v>77.111999999999995</c:v>
                </c:pt>
                <c:pt idx="51">
                  <c:v>125.143</c:v>
                </c:pt>
                <c:pt idx="52">
                  <c:v>123.75700000000001</c:v>
                </c:pt>
                <c:pt idx="53">
                  <c:v>91.619</c:v>
                </c:pt>
                <c:pt idx="54">
                  <c:v>155.6</c:v>
                </c:pt>
                <c:pt idx="55">
                  <c:v>69.117999999999995</c:v>
                </c:pt>
                <c:pt idx="56">
                  <c:v>67.905000000000001</c:v>
                </c:pt>
                <c:pt idx="57">
                  <c:v>69.183999999999997</c:v>
                </c:pt>
                <c:pt idx="58">
                  <c:v>151.95699999999999</c:v>
                </c:pt>
                <c:pt idx="59">
                  <c:v>59.128999999999998</c:v>
                </c:pt>
                <c:pt idx="60">
                  <c:v>85.991</c:v>
                </c:pt>
                <c:pt idx="61">
                  <c:v>127.76900000000001</c:v>
                </c:pt>
                <c:pt idx="62">
                  <c:v>162.876</c:v>
                </c:pt>
                <c:pt idx="63">
                  <c:v>133.75299999999999</c:v>
                </c:pt>
                <c:pt idx="64">
                  <c:v>94.477999999999994</c:v>
                </c:pt>
                <c:pt idx="65">
                  <c:v>150.28</c:v>
                </c:pt>
                <c:pt idx="66">
                  <c:v>91.638000000000005</c:v>
                </c:pt>
                <c:pt idx="67">
                  <c:v>77.959999999999994</c:v>
                </c:pt>
                <c:pt idx="68">
                  <c:v>74.427999999999997</c:v>
                </c:pt>
                <c:pt idx="69">
                  <c:v>69.814999999999998</c:v>
                </c:pt>
                <c:pt idx="70">
                  <c:v>139.38399999999999</c:v>
                </c:pt>
                <c:pt idx="71">
                  <c:v>111.40900000000001</c:v>
                </c:pt>
                <c:pt idx="72">
                  <c:v>86.316000000000003</c:v>
                </c:pt>
                <c:pt idx="73">
                  <c:v>130.82300000000001</c:v>
                </c:pt>
                <c:pt idx="74">
                  <c:v>78.581999999999994</c:v>
                </c:pt>
                <c:pt idx="75">
                  <c:v>87.691999999999993</c:v>
                </c:pt>
                <c:pt idx="76">
                  <c:v>159.673</c:v>
                </c:pt>
                <c:pt idx="77">
                  <c:v>170.64500000000001</c:v>
                </c:pt>
                <c:pt idx="78">
                  <c:v>89.061999999999998</c:v>
                </c:pt>
                <c:pt idx="79">
                  <c:v>130.9</c:v>
                </c:pt>
                <c:pt idx="80">
                  <c:v>181.429</c:v>
                </c:pt>
                <c:pt idx="81">
                  <c:v>130.91200000000001</c:v>
                </c:pt>
                <c:pt idx="82">
                  <c:v>125.15</c:v>
                </c:pt>
                <c:pt idx="83">
                  <c:v>114.354</c:v>
                </c:pt>
                <c:pt idx="84">
                  <c:v>139.12200000000001</c:v>
                </c:pt>
                <c:pt idx="85">
                  <c:v>151.27500000000001</c:v>
                </c:pt>
                <c:pt idx="86">
                  <c:v>0</c:v>
                </c:pt>
                <c:pt idx="87">
                  <c:v>114.467</c:v>
                </c:pt>
                <c:pt idx="88">
                  <c:v>106.09399999999999</c:v>
                </c:pt>
                <c:pt idx="89">
                  <c:v>149.46700000000001</c:v>
                </c:pt>
                <c:pt idx="90">
                  <c:v>0</c:v>
                </c:pt>
                <c:pt idx="91">
                  <c:v>120.86199999999999</c:v>
                </c:pt>
                <c:pt idx="92">
                  <c:v>131.065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'Q21'!$F$2:$F$101</c:f>
              <c:numCache>
                <c:formatCode>General</c:formatCode>
                <c:ptCount val="100"/>
                <c:pt idx="0">
                  <c:v>99.525000000000006</c:v>
                </c:pt>
                <c:pt idx="1">
                  <c:v>113.41200000000001</c:v>
                </c:pt>
                <c:pt idx="2">
                  <c:v>137.00800000000001</c:v>
                </c:pt>
                <c:pt idx="3">
                  <c:v>144.017</c:v>
                </c:pt>
                <c:pt idx="4">
                  <c:v>94.888000000000005</c:v>
                </c:pt>
                <c:pt idx="5">
                  <c:v>132.04</c:v>
                </c:pt>
                <c:pt idx="6">
                  <c:v>140.45699999999999</c:v>
                </c:pt>
                <c:pt idx="7">
                  <c:v>102.73699999999999</c:v>
                </c:pt>
                <c:pt idx="8">
                  <c:v>131.36099999999999</c:v>
                </c:pt>
                <c:pt idx="9">
                  <c:v>140.29900000000001</c:v>
                </c:pt>
                <c:pt idx="10">
                  <c:v>140.221</c:v>
                </c:pt>
                <c:pt idx="11">
                  <c:v>123.483</c:v>
                </c:pt>
                <c:pt idx="12">
                  <c:v>168.00200000000001</c:v>
                </c:pt>
                <c:pt idx="13">
                  <c:v>109.139</c:v>
                </c:pt>
                <c:pt idx="14">
                  <c:v>14.849</c:v>
                </c:pt>
                <c:pt idx="15">
                  <c:v>106.58799999999999</c:v>
                </c:pt>
                <c:pt idx="16">
                  <c:v>115.136</c:v>
                </c:pt>
                <c:pt idx="17">
                  <c:v>79.242000000000004</c:v>
                </c:pt>
                <c:pt idx="18">
                  <c:v>129.02199999999999</c:v>
                </c:pt>
                <c:pt idx="19">
                  <c:v>132.536</c:v>
                </c:pt>
                <c:pt idx="20">
                  <c:v>98.707999999999998</c:v>
                </c:pt>
                <c:pt idx="21">
                  <c:v>43.747999999999998</c:v>
                </c:pt>
                <c:pt idx="22">
                  <c:v>97.974000000000004</c:v>
                </c:pt>
                <c:pt idx="23">
                  <c:v>152.75800000000001</c:v>
                </c:pt>
                <c:pt idx="24">
                  <c:v>136.00700000000001</c:v>
                </c:pt>
                <c:pt idx="25">
                  <c:v>94.35</c:v>
                </c:pt>
                <c:pt idx="26">
                  <c:v>57.594999999999999</c:v>
                </c:pt>
                <c:pt idx="27">
                  <c:v>65.905000000000001</c:v>
                </c:pt>
                <c:pt idx="28">
                  <c:v>116.54600000000001</c:v>
                </c:pt>
                <c:pt idx="29">
                  <c:v>90.84</c:v>
                </c:pt>
                <c:pt idx="30">
                  <c:v>62.247</c:v>
                </c:pt>
                <c:pt idx="31">
                  <c:v>62.279000000000003</c:v>
                </c:pt>
                <c:pt idx="32">
                  <c:v>120.318</c:v>
                </c:pt>
                <c:pt idx="33">
                  <c:v>86.132000000000005</c:v>
                </c:pt>
                <c:pt idx="34">
                  <c:v>103.31699999999999</c:v>
                </c:pt>
                <c:pt idx="35">
                  <c:v>121.22199999999999</c:v>
                </c:pt>
                <c:pt idx="36">
                  <c:v>154.703</c:v>
                </c:pt>
                <c:pt idx="37">
                  <c:v>63.332000000000001</c:v>
                </c:pt>
                <c:pt idx="38">
                  <c:v>84.085999999999999</c:v>
                </c:pt>
                <c:pt idx="39">
                  <c:v>65.072999999999993</c:v>
                </c:pt>
                <c:pt idx="40">
                  <c:v>76.781999999999996</c:v>
                </c:pt>
                <c:pt idx="41">
                  <c:v>101.435</c:v>
                </c:pt>
                <c:pt idx="42">
                  <c:v>96.683999999999997</c:v>
                </c:pt>
                <c:pt idx="43">
                  <c:v>88.78</c:v>
                </c:pt>
                <c:pt idx="44">
                  <c:v>60.582999999999998</c:v>
                </c:pt>
                <c:pt idx="45">
                  <c:v>138.81200000000001</c:v>
                </c:pt>
                <c:pt idx="46">
                  <c:v>86.072999999999993</c:v>
                </c:pt>
                <c:pt idx="47">
                  <c:v>77.623000000000005</c:v>
                </c:pt>
                <c:pt idx="48">
                  <c:v>81.792000000000002</c:v>
                </c:pt>
                <c:pt idx="49">
                  <c:v>59.67</c:v>
                </c:pt>
                <c:pt idx="50">
                  <c:v>79.278999999999996</c:v>
                </c:pt>
                <c:pt idx="51">
                  <c:v>128.018</c:v>
                </c:pt>
                <c:pt idx="52">
                  <c:v>127.19</c:v>
                </c:pt>
                <c:pt idx="53">
                  <c:v>95.088999999999999</c:v>
                </c:pt>
                <c:pt idx="54">
                  <c:v>159.137</c:v>
                </c:pt>
                <c:pt idx="55">
                  <c:v>72.811000000000007</c:v>
                </c:pt>
                <c:pt idx="56">
                  <c:v>72.247</c:v>
                </c:pt>
                <c:pt idx="57">
                  <c:v>73.534999999999997</c:v>
                </c:pt>
                <c:pt idx="58">
                  <c:v>156.779</c:v>
                </c:pt>
                <c:pt idx="59">
                  <c:v>63.954000000000001</c:v>
                </c:pt>
                <c:pt idx="60">
                  <c:v>91.117000000000004</c:v>
                </c:pt>
                <c:pt idx="61">
                  <c:v>133.642</c:v>
                </c:pt>
                <c:pt idx="62">
                  <c:v>168.874</c:v>
                </c:pt>
                <c:pt idx="63">
                  <c:v>139.923</c:v>
                </c:pt>
                <c:pt idx="64">
                  <c:v>100.92400000000001</c:v>
                </c:pt>
                <c:pt idx="65">
                  <c:v>157.773</c:v>
                </c:pt>
                <c:pt idx="66">
                  <c:v>99.2</c:v>
                </c:pt>
                <c:pt idx="67">
                  <c:v>87.584000000000003</c:v>
                </c:pt>
                <c:pt idx="68">
                  <c:v>84.631</c:v>
                </c:pt>
                <c:pt idx="69">
                  <c:v>81.882999999999996</c:v>
                </c:pt>
                <c:pt idx="70">
                  <c:v>151.46600000000001</c:v>
                </c:pt>
                <c:pt idx="71">
                  <c:v>124.274</c:v>
                </c:pt>
                <c:pt idx="72">
                  <c:v>100.557</c:v>
                </c:pt>
                <c:pt idx="73">
                  <c:v>145.119</c:v>
                </c:pt>
                <c:pt idx="74">
                  <c:v>92.948999999999998</c:v>
                </c:pt>
                <c:pt idx="75">
                  <c:v>102.148</c:v>
                </c:pt>
                <c:pt idx="76">
                  <c:v>174.846</c:v>
                </c:pt>
                <c:pt idx="77">
                  <c:v>186.02500000000001</c:v>
                </c:pt>
                <c:pt idx="78">
                  <c:v>104.94199999999999</c:v>
                </c:pt>
                <c:pt idx="79">
                  <c:v>147.38999999999999</c:v>
                </c:pt>
                <c:pt idx="80">
                  <c:v>198.87700000000001</c:v>
                </c:pt>
                <c:pt idx="81">
                  <c:v>150.988</c:v>
                </c:pt>
                <c:pt idx="82">
                  <c:v>146.84299999999999</c:v>
                </c:pt>
                <c:pt idx="83">
                  <c:v>137.79900000000001</c:v>
                </c:pt>
                <c:pt idx="84">
                  <c:v>163.035</c:v>
                </c:pt>
                <c:pt idx="85">
                  <c:v>178.09700000000001</c:v>
                </c:pt>
                <c:pt idx="86">
                  <c:v>0</c:v>
                </c:pt>
                <c:pt idx="87">
                  <c:v>145.495</c:v>
                </c:pt>
                <c:pt idx="88">
                  <c:v>141.93700000000001</c:v>
                </c:pt>
                <c:pt idx="89">
                  <c:v>187.58799999999999</c:v>
                </c:pt>
                <c:pt idx="90">
                  <c:v>0</c:v>
                </c:pt>
                <c:pt idx="91">
                  <c:v>163.65600000000001</c:v>
                </c:pt>
                <c:pt idx="92">
                  <c:v>179.47300000000001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173469056"/>
        <c:axId val="17366374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302.50799999999998</c:v>
                </c:pt>
                <c:pt idx="1">
                  <c:v>303.75200000000001</c:v>
                </c:pt>
                <c:pt idx="2">
                  <c:v>211.50700000000001</c:v>
                </c:pt>
                <c:pt idx="3">
                  <c:v>207.45500000000001</c:v>
                </c:pt>
                <c:pt idx="4">
                  <c:v>153.83600000000001</c:v>
                </c:pt>
                <c:pt idx="5">
                  <c:v>187.39699999999999</c:v>
                </c:pt>
                <c:pt idx="6">
                  <c:v>194.93299999999999</c:v>
                </c:pt>
                <c:pt idx="7">
                  <c:v>156.36600000000001</c:v>
                </c:pt>
                <c:pt idx="8">
                  <c:v>181.04300000000001</c:v>
                </c:pt>
                <c:pt idx="9">
                  <c:v>187.298</c:v>
                </c:pt>
                <c:pt idx="10">
                  <c:v>178.989</c:v>
                </c:pt>
                <c:pt idx="11">
                  <c:v>156.733</c:v>
                </c:pt>
                <c:pt idx="12">
                  <c:v>197.98599999999999</c:v>
                </c:pt>
                <c:pt idx="13">
                  <c:v>137.10499999999999</c:v>
                </c:pt>
                <c:pt idx="14">
                  <c:v>38.593000000000004</c:v>
                </c:pt>
                <c:pt idx="15">
                  <c:v>128.74299999999999</c:v>
                </c:pt>
                <c:pt idx="16">
                  <c:v>136.98699999999999</c:v>
                </c:pt>
                <c:pt idx="17">
                  <c:v>100.959</c:v>
                </c:pt>
                <c:pt idx="18">
                  <c:v>148.80099999999999</c:v>
                </c:pt>
                <c:pt idx="19">
                  <c:v>148.02000000000001</c:v>
                </c:pt>
                <c:pt idx="20">
                  <c:v>112.943</c:v>
                </c:pt>
                <c:pt idx="21">
                  <c:v>55.463000000000001</c:v>
                </c:pt>
                <c:pt idx="22">
                  <c:v>109.599</c:v>
                </c:pt>
                <c:pt idx="23">
                  <c:v>164.261</c:v>
                </c:pt>
                <c:pt idx="24">
                  <c:v>147.48500000000001</c:v>
                </c:pt>
                <c:pt idx="25">
                  <c:v>104.389</c:v>
                </c:pt>
                <c:pt idx="26">
                  <c:v>67.489000000000004</c:v>
                </c:pt>
                <c:pt idx="27">
                  <c:v>73.204999999999998</c:v>
                </c:pt>
                <c:pt idx="28">
                  <c:v>123.154</c:v>
                </c:pt>
                <c:pt idx="29">
                  <c:v>97.192999999999998</c:v>
                </c:pt>
                <c:pt idx="30">
                  <c:v>68.412999999999997</c:v>
                </c:pt>
                <c:pt idx="31">
                  <c:v>68.111999999999995</c:v>
                </c:pt>
                <c:pt idx="32">
                  <c:v>125.81399999999999</c:v>
                </c:pt>
                <c:pt idx="33">
                  <c:v>91.528999999999996</c:v>
                </c:pt>
                <c:pt idx="34">
                  <c:v>107.958</c:v>
                </c:pt>
                <c:pt idx="35">
                  <c:v>125.69799999999999</c:v>
                </c:pt>
                <c:pt idx="36">
                  <c:v>159.02000000000001</c:v>
                </c:pt>
                <c:pt idx="37">
                  <c:v>67.534999999999997</c:v>
                </c:pt>
                <c:pt idx="38">
                  <c:v>87.378</c:v>
                </c:pt>
                <c:pt idx="39">
                  <c:v>68.251999999999995</c:v>
                </c:pt>
                <c:pt idx="40">
                  <c:v>79.516000000000005</c:v>
                </c:pt>
                <c:pt idx="41">
                  <c:v>103.482</c:v>
                </c:pt>
                <c:pt idx="42">
                  <c:v>98.676000000000002</c:v>
                </c:pt>
                <c:pt idx="43">
                  <c:v>90.695999999999998</c:v>
                </c:pt>
                <c:pt idx="44">
                  <c:v>61.709000000000003</c:v>
                </c:pt>
                <c:pt idx="45">
                  <c:v>139.267</c:v>
                </c:pt>
                <c:pt idx="46">
                  <c:v>86.212000000000003</c:v>
                </c:pt>
                <c:pt idx="47">
                  <c:v>76.822000000000003</c:v>
                </c:pt>
                <c:pt idx="48">
                  <c:v>79.975999999999999</c:v>
                </c:pt>
                <c:pt idx="49">
                  <c:v>57.695</c:v>
                </c:pt>
                <c:pt idx="50">
                  <c:v>77.111999999999995</c:v>
                </c:pt>
                <c:pt idx="51">
                  <c:v>125.143</c:v>
                </c:pt>
                <c:pt idx="52">
                  <c:v>123.75700000000001</c:v>
                </c:pt>
                <c:pt idx="53">
                  <c:v>91.619</c:v>
                </c:pt>
                <c:pt idx="54">
                  <c:v>155.6</c:v>
                </c:pt>
                <c:pt idx="55">
                  <c:v>69.117999999999995</c:v>
                </c:pt>
                <c:pt idx="56">
                  <c:v>67.905000000000001</c:v>
                </c:pt>
                <c:pt idx="57">
                  <c:v>69.183999999999997</c:v>
                </c:pt>
                <c:pt idx="58">
                  <c:v>151.95699999999999</c:v>
                </c:pt>
                <c:pt idx="59">
                  <c:v>59.128999999999998</c:v>
                </c:pt>
                <c:pt idx="60">
                  <c:v>85.991</c:v>
                </c:pt>
                <c:pt idx="61">
                  <c:v>127.76900000000001</c:v>
                </c:pt>
                <c:pt idx="62">
                  <c:v>162.876</c:v>
                </c:pt>
                <c:pt idx="63">
                  <c:v>133.75299999999999</c:v>
                </c:pt>
                <c:pt idx="64">
                  <c:v>94.477999999999994</c:v>
                </c:pt>
                <c:pt idx="65">
                  <c:v>150.28</c:v>
                </c:pt>
                <c:pt idx="66">
                  <c:v>91.638000000000005</c:v>
                </c:pt>
                <c:pt idx="67">
                  <c:v>77.959999999999994</c:v>
                </c:pt>
                <c:pt idx="68">
                  <c:v>74.427999999999997</c:v>
                </c:pt>
                <c:pt idx="69">
                  <c:v>69.814999999999998</c:v>
                </c:pt>
                <c:pt idx="70">
                  <c:v>139.38399999999999</c:v>
                </c:pt>
                <c:pt idx="71">
                  <c:v>111.40900000000001</c:v>
                </c:pt>
                <c:pt idx="72">
                  <c:v>86.316000000000003</c:v>
                </c:pt>
                <c:pt idx="73">
                  <c:v>130.82300000000001</c:v>
                </c:pt>
                <c:pt idx="74">
                  <c:v>78.581999999999994</c:v>
                </c:pt>
                <c:pt idx="75">
                  <c:v>87.691999999999993</c:v>
                </c:pt>
                <c:pt idx="76">
                  <c:v>159.673</c:v>
                </c:pt>
                <c:pt idx="77">
                  <c:v>170.64500000000001</c:v>
                </c:pt>
                <c:pt idx="78">
                  <c:v>89.061999999999998</c:v>
                </c:pt>
                <c:pt idx="79">
                  <c:v>130.9</c:v>
                </c:pt>
                <c:pt idx="80">
                  <c:v>181.429</c:v>
                </c:pt>
                <c:pt idx="81">
                  <c:v>130.91200000000001</c:v>
                </c:pt>
                <c:pt idx="82">
                  <c:v>125.15</c:v>
                </c:pt>
                <c:pt idx="83">
                  <c:v>114.354</c:v>
                </c:pt>
                <c:pt idx="84">
                  <c:v>139.12200000000001</c:v>
                </c:pt>
                <c:pt idx="85">
                  <c:v>151.27500000000001</c:v>
                </c:pt>
                <c:pt idx="86">
                  <c:v>0</c:v>
                </c:pt>
                <c:pt idx="87">
                  <c:v>114.467</c:v>
                </c:pt>
                <c:pt idx="88">
                  <c:v>106.09399999999999</c:v>
                </c:pt>
                <c:pt idx="89">
                  <c:v>149.46700000000001</c:v>
                </c:pt>
                <c:pt idx="90">
                  <c:v>0</c:v>
                </c:pt>
                <c:pt idx="91">
                  <c:v>120.86199999999999</c:v>
                </c:pt>
                <c:pt idx="92">
                  <c:v>131.065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302.50799999999998</c:v>
                </c:pt>
                <c:pt idx="1">
                  <c:v>303.75200000000001</c:v>
                </c:pt>
                <c:pt idx="2">
                  <c:v>211.50700000000001</c:v>
                </c:pt>
                <c:pt idx="3">
                  <c:v>207.45500000000001</c:v>
                </c:pt>
                <c:pt idx="4">
                  <c:v>153.83600000000001</c:v>
                </c:pt>
                <c:pt idx="5">
                  <c:v>187.39699999999999</c:v>
                </c:pt>
                <c:pt idx="6">
                  <c:v>194.93299999999999</c:v>
                </c:pt>
                <c:pt idx="7">
                  <c:v>156.36600000000001</c:v>
                </c:pt>
                <c:pt idx="8">
                  <c:v>181.04300000000001</c:v>
                </c:pt>
                <c:pt idx="9">
                  <c:v>187.298</c:v>
                </c:pt>
                <c:pt idx="10">
                  <c:v>178.989</c:v>
                </c:pt>
                <c:pt idx="11">
                  <c:v>156.733</c:v>
                </c:pt>
                <c:pt idx="12">
                  <c:v>197.98599999999999</c:v>
                </c:pt>
                <c:pt idx="13">
                  <c:v>137.10499999999999</c:v>
                </c:pt>
                <c:pt idx="14">
                  <c:v>38.593000000000004</c:v>
                </c:pt>
                <c:pt idx="15">
                  <c:v>128.74299999999999</c:v>
                </c:pt>
                <c:pt idx="16">
                  <c:v>136.98699999999999</c:v>
                </c:pt>
                <c:pt idx="17">
                  <c:v>100.959</c:v>
                </c:pt>
                <c:pt idx="18">
                  <c:v>148.80099999999999</c:v>
                </c:pt>
                <c:pt idx="19">
                  <c:v>148.02000000000001</c:v>
                </c:pt>
                <c:pt idx="20">
                  <c:v>112.943</c:v>
                </c:pt>
                <c:pt idx="21">
                  <c:v>55.463000000000001</c:v>
                </c:pt>
                <c:pt idx="22">
                  <c:v>109.599</c:v>
                </c:pt>
                <c:pt idx="23">
                  <c:v>164.261</c:v>
                </c:pt>
                <c:pt idx="24">
                  <c:v>147.48500000000001</c:v>
                </c:pt>
                <c:pt idx="25">
                  <c:v>104.389</c:v>
                </c:pt>
                <c:pt idx="26">
                  <c:v>67.489000000000004</c:v>
                </c:pt>
                <c:pt idx="27">
                  <c:v>73.204999999999998</c:v>
                </c:pt>
                <c:pt idx="28">
                  <c:v>123.154</c:v>
                </c:pt>
                <c:pt idx="29">
                  <c:v>97.192999999999998</c:v>
                </c:pt>
                <c:pt idx="30">
                  <c:v>68.412999999999997</c:v>
                </c:pt>
                <c:pt idx="31">
                  <c:v>68.111999999999995</c:v>
                </c:pt>
                <c:pt idx="32">
                  <c:v>125.81399999999999</c:v>
                </c:pt>
                <c:pt idx="33">
                  <c:v>91.528999999999996</c:v>
                </c:pt>
                <c:pt idx="34">
                  <c:v>107.958</c:v>
                </c:pt>
                <c:pt idx="35">
                  <c:v>125.69799999999999</c:v>
                </c:pt>
                <c:pt idx="36">
                  <c:v>159.02000000000001</c:v>
                </c:pt>
                <c:pt idx="37">
                  <c:v>67.534999999999997</c:v>
                </c:pt>
                <c:pt idx="38">
                  <c:v>87.378</c:v>
                </c:pt>
                <c:pt idx="39">
                  <c:v>68.251999999999995</c:v>
                </c:pt>
                <c:pt idx="40">
                  <c:v>79.516000000000005</c:v>
                </c:pt>
                <c:pt idx="41">
                  <c:v>103.482</c:v>
                </c:pt>
                <c:pt idx="42">
                  <c:v>98.676000000000002</c:v>
                </c:pt>
                <c:pt idx="43">
                  <c:v>90.695999999999998</c:v>
                </c:pt>
                <c:pt idx="44">
                  <c:v>61.709000000000003</c:v>
                </c:pt>
                <c:pt idx="45">
                  <c:v>139.267</c:v>
                </c:pt>
                <c:pt idx="46">
                  <c:v>86.212000000000003</c:v>
                </c:pt>
                <c:pt idx="47">
                  <c:v>76.822000000000003</c:v>
                </c:pt>
                <c:pt idx="48">
                  <c:v>79.975999999999999</c:v>
                </c:pt>
                <c:pt idx="49">
                  <c:v>57.695</c:v>
                </c:pt>
                <c:pt idx="50">
                  <c:v>77.111999999999995</c:v>
                </c:pt>
                <c:pt idx="51">
                  <c:v>125.143</c:v>
                </c:pt>
                <c:pt idx="52">
                  <c:v>123.75700000000001</c:v>
                </c:pt>
                <c:pt idx="53">
                  <c:v>91.619</c:v>
                </c:pt>
                <c:pt idx="54">
                  <c:v>155.6</c:v>
                </c:pt>
                <c:pt idx="55">
                  <c:v>69.117999999999995</c:v>
                </c:pt>
                <c:pt idx="56">
                  <c:v>67.905000000000001</c:v>
                </c:pt>
                <c:pt idx="57">
                  <c:v>69.183999999999997</c:v>
                </c:pt>
                <c:pt idx="58">
                  <c:v>151.95699999999999</c:v>
                </c:pt>
                <c:pt idx="59">
                  <c:v>59.128999999999998</c:v>
                </c:pt>
                <c:pt idx="60">
                  <c:v>85.991</c:v>
                </c:pt>
                <c:pt idx="61">
                  <c:v>127.76900000000001</c:v>
                </c:pt>
                <c:pt idx="62">
                  <c:v>162.876</c:v>
                </c:pt>
                <c:pt idx="63">
                  <c:v>133.75299999999999</c:v>
                </c:pt>
                <c:pt idx="64">
                  <c:v>94.477999999999994</c:v>
                </c:pt>
                <c:pt idx="65">
                  <c:v>150.28</c:v>
                </c:pt>
                <c:pt idx="66">
                  <c:v>91.638000000000005</c:v>
                </c:pt>
                <c:pt idx="67">
                  <c:v>77.959999999999994</c:v>
                </c:pt>
                <c:pt idx="68">
                  <c:v>74.427999999999997</c:v>
                </c:pt>
                <c:pt idx="69">
                  <c:v>69.814999999999998</c:v>
                </c:pt>
                <c:pt idx="70">
                  <c:v>139.38399999999999</c:v>
                </c:pt>
                <c:pt idx="71">
                  <c:v>111.40900000000001</c:v>
                </c:pt>
                <c:pt idx="72">
                  <c:v>86.316000000000003</c:v>
                </c:pt>
                <c:pt idx="73">
                  <c:v>130.82300000000001</c:v>
                </c:pt>
                <c:pt idx="74">
                  <c:v>78.581999999999994</c:v>
                </c:pt>
                <c:pt idx="75">
                  <c:v>87.691999999999993</c:v>
                </c:pt>
                <c:pt idx="76">
                  <c:v>159.673</c:v>
                </c:pt>
                <c:pt idx="77">
                  <c:v>170.64500000000001</c:v>
                </c:pt>
                <c:pt idx="78">
                  <c:v>89.061999999999998</c:v>
                </c:pt>
                <c:pt idx="79">
                  <c:v>130.9</c:v>
                </c:pt>
                <c:pt idx="80">
                  <c:v>181.429</c:v>
                </c:pt>
                <c:pt idx="81">
                  <c:v>130.91200000000001</c:v>
                </c:pt>
                <c:pt idx="82">
                  <c:v>125.15</c:v>
                </c:pt>
                <c:pt idx="83">
                  <c:v>114.354</c:v>
                </c:pt>
                <c:pt idx="84">
                  <c:v>139.12200000000001</c:v>
                </c:pt>
                <c:pt idx="85">
                  <c:v>151.27500000000001</c:v>
                </c:pt>
                <c:pt idx="86">
                  <c:v>0</c:v>
                </c:pt>
                <c:pt idx="87">
                  <c:v>114.467</c:v>
                </c:pt>
                <c:pt idx="88">
                  <c:v>106.09399999999999</c:v>
                </c:pt>
                <c:pt idx="89">
                  <c:v>149.46700000000001</c:v>
                </c:pt>
                <c:pt idx="90">
                  <c:v>0</c:v>
                </c:pt>
                <c:pt idx="91">
                  <c:v>120.86199999999999</c:v>
                </c:pt>
                <c:pt idx="92">
                  <c:v>131.065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173469056"/>
        <c:axId val="173663744"/>
      </c:scatterChart>
      <c:valAx>
        <c:axId val="173469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73663744"/>
        <c:crosses val="autoZero"/>
        <c:crossBetween val="midCat"/>
      </c:valAx>
      <c:valAx>
        <c:axId val="1736637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47"/>
            </c:manualLayout>
          </c:layout>
        </c:title>
        <c:numFmt formatCode="General" sourceLinked="1"/>
        <c:tickLblPos val="nextTo"/>
        <c:crossAx val="17346905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468044619422618"/>
          <c:y val="0.65258566637503679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local(Q21)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'Q21'!$B$4:$B$101</c:f>
              <c:numCache>
                <c:formatCode>General</c:formatCode>
                <c:ptCount val="98"/>
                <c:pt idx="0">
                  <c:v>211.50700000000001</c:v>
                </c:pt>
                <c:pt idx="1">
                  <c:v>207.45500000000001</c:v>
                </c:pt>
                <c:pt idx="2">
                  <c:v>153.83600000000001</c:v>
                </c:pt>
                <c:pt idx="3">
                  <c:v>187.39699999999999</c:v>
                </c:pt>
                <c:pt idx="4">
                  <c:v>194.93299999999999</c:v>
                </c:pt>
                <c:pt idx="5">
                  <c:v>156.36600000000001</c:v>
                </c:pt>
                <c:pt idx="6">
                  <c:v>181.04300000000001</c:v>
                </c:pt>
                <c:pt idx="7">
                  <c:v>187.298</c:v>
                </c:pt>
                <c:pt idx="8">
                  <c:v>178.989</c:v>
                </c:pt>
                <c:pt idx="9">
                  <c:v>156.733</c:v>
                </c:pt>
                <c:pt idx="10">
                  <c:v>197.98599999999999</c:v>
                </c:pt>
                <c:pt idx="11">
                  <c:v>137.10499999999999</c:v>
                </c:pt>
                <c:pt idx="12">
                  <c:v>38.593000000000004</c:v>
                </c:pt>
                <c:pt idx="13">
                  <c:v>128.74299999999999</c:v>
                </c:pt>
                <c:pt idx="14">
                  <c:v>136.98699999999999</c:v>
                </c:pt>
                <c:pt idx="15">
                  <c:v>100.959</c:v>
                </c:pt>
                <c:pt idx="16">
                  <c:v>148.80099999999999</c:v>
                </c:pt>
                <c:pt idx="17">
                  <c:v>148.02000000000001</c:v>
                </c:pt>
                <c:pt idx="18">
                  <c:v>112.943</c:v>
                </c:pt>
                <c:pt idx="19">
                  <c:v>55.463000000000001</c:v>
                </c:pt>
                <c:pt idx="20">
                  <c:v>109.599</c:v>
                </c:pt>
                <c:pt idx="21">
                  <c:v>164.261</c:v>
                </c:pt>
                <c:pt idx="22">
                  <c:v>147.48500000000001</c:v>
                </c:pt>
                <c:pt idx="23">
                  <c:v>104.389</c:v>
                </c:pt>
                <c:pt idx="24">
                  <c:v>67.489000000000004</c:v>
                </c:pt>
                <c:pt idx="25">
                  <c:v>73.204999999999998</c:v>
                </c:pt>
                <c:pt idx="26">
                  <c:v>123.154</c:v>
                </c:pt>
                <c:pt idx="27">
                  <c:v>97.192999999999998</c:v>
                </c:pt>
                <c:pt idx="28">
                  <c:v>68.412999999999997</c:v>
                </c:pt>
                <c:pt idx="29">
                  <c:v>68.111999999999995</c:v>
                </c:pt>
                <c:pt idx="30">
                  <c:v>125.81399999999999</c:v>
                </c:pt>
                <c:pt idx="31">
                  <c:v>91.528999999999996</c:v>
                </c:pt>
                <c:pt idx="32">
                  <c:v>107.958</c:v>
                </c:pt>
                <c:pt idx="33">
                  <c:v>125.69799999999999</c:v>
                </c:pt>
                <c:pt idx="34">
                  <c:v>159.02000000000001</c:v>
                </c:pt>
                <c:pt idx="35">
                  <c:v>67.534999999999997</c:v>
                </c:pt>
                <c:pt idx="36">
                  <c:v>87.378</c:v>
                </c:pt>
                <c:pt idx="37">
                  <c:v>68.251999999999995</c:v>
                </c:pt>
                <c:pt idx="38">
                  <c:v>79.516000000000005</c:v>
                </c:pt>
                <c:pt idx="39">
                  <c:v>103.482</c:v>
                </c:pt>
                <c:pt idx="40">
                  <c:v>98.676000000000002</c:v>
                </c:pt>
                <c:pt idx="41">
                  <c:v>90.695999999999998</c:v>
                </c:pt>
                <c:pt idx="42">
                  <c:v>61.709000000000003</c:v>
                </c:pt>
                <c:pt idx="43">
                  <c:v>139.267</c:v>
                </c:pt>
                <c:pt idx="44">
                  <c:v>86.212000000000003</c:v>
                </c:pt>
                <c:pt idx="45">
                  <c:v>76.822000000000003</c:v>
                </c:pt>
                <c:pt idx="46">
                  <c:v>79.975999999999999</c:v>
                </c:pt>
                <c:pt idx="47">
                  <c:v>57.695</c:v>
                </c:pt>
                <c:pt idx="48">
                  <c:v>77.111999999999995</c:v>
                </c:pt>
                <c:pt idx="49">
                  <c:v>125.143</c:v>
                </c:pt>
                <c:pt idx="50">
                  <c:v>123.75700000000001</c:v>
                </c:pt>
                <c:pt idx="51">
                  <c:v>91.619</c:v>
                </c:pt>
                <c:pt idx="52">
                  <c:v>155.6</c:v>
                </c:pt>
                <c:pt idx="53">
                  <c:v>69.117999999999995</c:v>
                </c:pt>
                <c:pt idx="54">
                  <c:v>67.905000000000001</c:v>
                </c:pt>
                <c:pt idx="55">
                  <c:v>69.183999999999997</c:v>
                </c:pt>
                <c:pt idx="56">
                  <c:v>151.95699999999999</c:v>
                </c:pt>
                <c:pt idx="57">
                  <c:v>59.128999999999998</c:v>
                </c:pt>
                <c:pt idx="58">
                  <c:v>85.991</c:v>
                </c:pt>
                <c:pt idx="59">
                  <c:v>127.76900000000001</c:v>
                </c:pt>
                <c:pt idx="60">
                  <c:v>162.876</c:v>
                </c:pt>
                <c:pt idx="61">
                  <c:v>133.75299999999999</c:v>
                </c:pt>
                <c:pt idx="62">
                  <c:v>94.477999999999994</c:v>
                </c:pt>
                <c:pt idx="63">
                  <c:v>150.28</c:v>
                </c:pt>
                <c:pt idx="64">
                  <c:v>91.638000000000005</c:v>
                </c:pt>
                <c:pt idx="65">
                  <c:v>77.959999999999994</c:v>
                </c:pt>
                <c:pt idx="66">
                  <c:v>74.427999999999997</c:v>
                </c:pt>
                <c:pt idx="67">
                  <c:v>69.814999999999998</c:v>
                </c:pt>
                <c:pt idx="68">
                  <c:v>139.38399999999999</c:v>
                </c:pt>
                <c:pt idx="69">
                  <c:v>111.40900000000001</c:v>
                </c:pt>
                <c:pt idx="70">
                  <c:v>86.316000000000003</c:v>
                </c:pt>
                <c:pt idx="71">
                  <c:v>130.82300000000001</c:v>
                </c:pt>
                <c:pt idx="72">
                  <c:v>78.581999999999994</c:v>
                </c:pt>
                <c:pt idx="73">
                  <c:v>87.691999999999993</c:v>
                </c:pt>
                <c:pt idx="74">
                  <c:v>159.673</c:v>
                </c:pt>
                <c:pt idx="75">
                  <c:v>170.64500000000001</c:v>
                </c:pt>
                <c:pt idx="76">
                  <c:v>89.061999999999998</c:v>
                </c:pt>
                <c:pt idx="77">
                  <c:v>130.9</c:v>
                </c:pt>
                <c:pt idx="78">
                  <c:v>181.429</c:v>
                </c:pt>
                <c:pt idx="79">
                  <c:v>130.91200000000001</c:v>
                </c:pt>
                <c:pt idx="80">
                  <c:v>125.15</c:v>
                </c:pt>
                <c:pt idx="81">
                  <c:v>114.354</c:v>
                </c:pt>
                <c:pt idx="82">
                  <c:v>139.12200000000001</c:v>
                </c:pt>
                <c:pt idx="83">
                  <c:v>151.27500000000001</c:v>
                </c:pt>
                <c:pt idx="84">
                  <c:v>0</c:v>
                </c:pt>
                <c:pt idx="85">
                  <c:v>114.467</c:v>
                </c:pt>
                <c:pt idx="86">
                  <c:v>106.09399999999999</c:v>
                </c:pt>
                <c:pt idx="87">
                  <c:v>149.46700000000001</c:v>
                </c:pt>
                <c:pt idx="88">
                  <c:v>0</c:v>
                </c:pt>
                <c:pt idx="89">
                  <c:v>120.86199999999999</c:v>
                </c:pt>
                <c:pt idx="90">
                  <c:v>131.065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</c:numCache>
            </c:numRef>
          </c:xVal>
          <c:yVal>
            <c:numRef>
              <c:f>'Q21'!$H$4:$H$101</c:f>
              <c:numCache>
                <c:formatCode>General</c:formatCode>
                <c:ptCount val="98"/>
                <c:pt idx="0">
                  <c:v>137.00800000000001</c:v>
                </c:pt>
                <c:pt idx="1">
                  <c:v>144.017</c:v>
                </c:pt>
                <c:pt idx="2">
                  <c:v>94.888000000000005</c:v>
                </c:pt>
                <c:pt idx="3">
                  <c:v>132.04</c:v>
                </c:pt>
                <c:pt idx="4">
                  <c:v>140.45699999999999</c:v>
                </c:pt>
                <c:pt idx="5">
                  <c:v>102.73699999999999</c:v>
                </c:pt>
                <c:pt idx="6">
                  <c:v>131.36099999999999</c:v>
                </c:pt>
                <c:pt idx="7">
                  <c:v>140.29900000000001</c:v>
                </c:pt>
                <c:pt idx="8">
                  <c:v>140.221</c:v>
                </c:pt>
                <c:pt idx="9">
                  <c:v>123.483</c:v>
                </c:pt>
                <c:pt idx="10">
                  <c:v>168.00200000000001</c:v>
                </c:pt>
                <c:pt idx="11">
                  <c:v>109.139</c:v>
                </c:pt>
                <c:pt idx="12">
                  <c:v>14.849</c:v>
                </c:pt>
                <c:pt idx="13">
                  <c:v>106.58799999999999</c:v>
                </c:pt>
                <c:pt idx="14">
                  <c:v>115.136</c:v>
                </c:pt>
                <c:pt idx="15">
                  <c:v>79.242000000000004</c:v>
                </c:pt>
                <c:pt idx="16">
                  <c:v>129.02199999999999</c:v>
                </c:pt>
                <c:pt idx="17">
                  <c:v>132.536</c:v>
                </c:pt>
                <c:pt idx="18">
                  <c:v>98.707999999999998</c:v>
                </c:pt>
                <c:pt idx="19">
                  <c:v>43.747999999999998</c:v>
                </c:pt>
                <c:pt idx="20">
                  <c:v>97.974000000000004</c:v>
                </c:pt>
                <c:pt idx="21">
                  <c:v>152.75800000000001</c:v>
                </c:pt>
                <c:pt idx="22">
                  <c:v>136.00700000000001</c:v>
                </c:pt>
                <c:pt idx="23">
                  <c:v>94.35</c:v>
                </c:pt>
                <c:pt idx="24">
                  <c:v>57.594999999999999</c:v>
                </c:pt>
                <c:pt idx="25">
                  <c:v>65.905000000000001</c:v>
                </c:pt>
                <c:pt idx="26">
                  <c:v>116.54600000000001</c:v>
                </c:pt>
                <c:pt idx="27">
                  <c:v>90.84</c:v>
                </c:pt>
                <c:pt idx="28">
                  <c:v>62.247</c:v>
                </c:pt>
                <c:pt idx="29">
                  <c:v>62.279000000000003</c:v>
                </c:pt>
                <c:pt idx="30">
                  <c:v>120.318</c:v>
                </c:pt>
                <c:pt idx="31">
                  <c:v>86.132000000000005</c:v>
                </c:pt>
                <c:pt idx="32">
                  <c:v>103.31699999999999</c:v>
                </c:pt>
                <c:pt idx="33">
                  <c:v>121.22199999999999</c:v>
                </c:pt>
                <c:pt idx="34">
                  <c:v>154.703</c:v>
                </c:pt>
                <c:pt idx="35">
                  <c:v>63.332000000000001</c:v>
                </c:pt>
                <c:pt idx="36">
                  <c:v>84.085999999999999</c:v>
                </c:pt>
                <c:pt idx="37">
                  <c:v>65.072999999999993</c:v>
                </c:pt>
                <c:pt idx="38">
                  <c:v>76.781999999999996</c:v>
                </c:pt>
                <c:pt idx="39">
                  <c:v>101.435</c:v>
                </c:pt>
                <c:pt idx="40">
                  <c:v>96.683999999999997</c:v>
                </c:pt>
                <c:pt idx="41">
                  <c:v>88.78</c:v>
                </c:pt>
                <c:pt idx="42">
                  <c:v>60.582999999999998</c:v>
                </c:pt>
                <c:pt idx="43">
                  <c:v>138.81200000000001</c:v>
                </c:pt>
                <c:pt idx="44">
                  <c:v>86.072999999999993</c:v>
                </c:pt>
                <c:pt idx="45">
                  <c:v>77.623000000000005</c:v>
                </c:pt>
                <c:pt idx="46">
                  <c:v>81.792000000000002</c:v>
                </c:pt>
                <c:pt idx="47">
                  <c:v>59.67</c:v>
                </c:pt>
                <c:pt idx="48">
                  <c:v>79.278999999999996</c:v>
                </c:pt>
                <c:pt idx="49">
                  <c:v>128.018</c:v>
                </c:pt>
                <c:pt idx="50">
                  <c:v>127.19</c:v>
                </c:pt>
                <c:pt idx="51">
                  <c:v>95.088999999999999</c:v>
                </c:pt>
                <c:pt idx="52">
                  <c:v>159.137</c:v>
                </c:pt>
                <c:pt idx="53">
                  <c:v>72.811000000000007</c:v>
                </c:pt>
                <c:pt idx="54">
                  <c:v>72.247</c:v>
                </c:pt>
                <c:pt idx="55">
                  <c:v>73.534999999999997</c:v>
                </c:pt>
                <c:pt idx="56">
                  <c:v>156.779</c:v>
                </c:pt>
                <c:pt idx="57">
                  <c:v>63.954000000000001</c:v>
                </c:pt>
                <c:pt idx="58">
                  <c:v>91.117000000000004</c:v>
                </c:pt>
                <c:pt idx="59">
                  <c:v>133.642</c:v>
                </c:pt>
                <c:pt idx="60">
                  <c:v>168.874</c:v>
                </c:pt>
                <c:pt idx="61">
                  <c:v>139.923</c:v>
                </c:pt>
                <c:pt idx="62">
                  <c:v>100.92400000000001</c:v>
                </c:pt>
                <c:pt idx="63">
                  <c:v>157.773</c:v>
                </c:pt>
                <c:pt idx="64">
                  <c:v>99.2</c:v>
                </c:pt>
                <c:pt idx="65">
                  <c:v>87.584000000000003</c:v>
                </c:pt>
                <c:pt idx="66">
                  <c:v>84.631</c:v>
                </c:pt>
                <c:pt idx="67">
                  <c:v>81.882999999999996</c:v>
                </c:pt>
                <c:pt idx="68">
                  <c:v>151.46600000000001</c:v>
                </c:pt>
                <c:pt idx="69">
                  <c:v>124.274</c:v>
                </c:pt>
                <c:pt idx="70">
                  <c:v>100.557</c:v>
                </c:pt>
                <c:pt idx="71">
                  <c:v>145.119</c:v>
                </c:pt>
                <c:pt idx="72">
                  <c:v>92.948999999999998</c:v>
                </c:pt>
                <c:pt idx="73">
                  <c:v>102.148</c:v>
                </c:pt>
                <c:pt idx="74">
                  <c:v>174.846</c:v>
                </c:pt>
                <c:pt idx="75">
                  <c:v>186.02500000000001</c:v>
                </c:pt>
                <c:pt idx="76">
                  <c:v>104.94199999999999</c:v>
                </c:pt>
                <c:pt idx="77">
                  <c:v>147.38999999999999</c:v>
                </c:pt>
                <c:pt idx="78">
                  <c:v>198.87700000000001</c:v>
                </c:pt>
                <c:pt idx="79">
                  <c:v>150.988</c:v>
                </c:pt>
                <c:pt idx="80">
                  <c:v>146.84299999999999</c:v>
                </c:pt>
                <c:pt idx="81">
                  <c:v>137.79900000000001</c:v>
                </c:pt>
                <c:pt idx="82">
                  <c:v>163.035</c:v>
                </c:pt>
                <c:pt idx="83">
                  <c:v>178.09700000000001</c:v>
                </c:pt>
                <c:pt idx="84">
                  <c:v>0</c:v>
                </c:pt>
                <c:pt idx="85">
                  <c:v>145.495</c:v>
                </c:pt>
                <c:pt idx="86">
                  <c:v>141.93700000000001</c:v>
                </c:pt>
                <c:pt idx="87">
                  <c:v>187.58799999999999</c:v>
                </c:pt>
                <c:pt idx="88">
                  <c:v>0</c:v>
                </c:pt>
                <c:pt idx="89">
                  <c:v>163.65600000000001</c:v>
                </c:pt>
                <c:pt idx="90">
                  <c:v>179.47300000000001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</c:numCache>
            </c:numRef>
          </c:yVal>
        </c:ser>
        <c:axId val="174309760"/>
        <c:axId val="174568576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302.50799999999998</c:v>
                </c:pt>
                <c:pt idx="1">
                  <c:v>303.75200000000001</c:v>
                </c:pt>
                <c:pt idx="2">
                  <c:v>211.50700000000001</c:v>
                </c:pt>
                <c:pt idx="3">
                  <c:v>207.45500000000001</c:v>
                </c:pt>
                <c:pt idx="4">
                  <c:v>153.83600000000001</c:v>
                </c:pt>
                <c:pt idx="5">
                  <c:v>187.39699999999999</c:v>
                </c:pt>
                <c:pt idx="6">
                  <c:v>194.93299999999999</c:v>
                </c:pt>
                <c:pt idx="7">
                  <c:v>156.36600000000001</c:v>
                </c:pt>
                <c:pt idx="8">
                  <c:v>181.04300000000001</c:v>
                </c:pt>
                <c:pt idx="9">
                  <c:v>187.298</c:v>
                </c:pt>
                <c:pt idx="10">
                  <c:v>178.989</c:v>
                </c:pt>
                <c:pt idx="11">
                  <c:v>156.733</c:v>
                </c:pt>
                <c:pt idx="12">
                  <c:v>197.98599999999999</c:v>
                </c:pt>
                <c:pt idx="13">
                  <c:v>137.10499999999999</c:v>
                </c:pt>
                <c:pt idx="14">
                  <c:v>38.593000000000004</c:v>
                </c:pt>
                <c:pt idx="15">
                  <c:v>128.74299999999999</c:v>
                </c:pt>
                <c:pt idx="16">
                  <c:v>136.98699999999999</c:v>
                </c:pt>
                <c:pt idx="17">
                  <c:v>100.959</c:v>
                </c:pt>
                <c:pt idx="18">
                  <c:v>148.80099999999999</c:v>
                </c:pt>
                <c:pt idx="19">
                  <c:v>148.02000000000001</c:v>
                </c:pt>
                <c:pt idx="20">
                  <c:v>112.943</c:v>
                </c:pt>
                <c:pt idx="21">
                  <c:v>55.463000000000001</c:v>
                </c:pt>
                <c:pt idx="22">
                  <c:v>109.599</c:v>
                </c:pt>
                <c:pt idx="23">
                  <c:v>164.261</c:v>
                </c:pt>
                <c:pt idx="24">
                  <c:v>147.48500000000001</c:v>
                </c:pt>
                <c:pt idx="25">
                  <c:v>104.389</c:v>
                </c:pt>
                <c:pt idx="26">
                  <c:v>67.489000000000004</c:v>
                </c:pt>
                <c:pt idx="27">
                  <c:v>73.204999999999998</c:v>
                </c:pt>
                <c:pt idx="28">
                  <c:v>123.154</c:v>
                </c:pt>
                <c:pt idx="29">
                  <c:v>97.192999999999998</c:v>
                </c:pt>
                <c:pt idx="30">
                  <c:v>68.412999999999997</c:v>
                </c:pt>
                <c:pt idx="31">
                  <c:v>68.111999999999995</c:v>
                </c:pt>
                <c:pt idx="32">
                  <c:v>125.81399999999999</c:v>
                </c:pt>
                <c:pt idx="33">
                  <c:v>91.528999999999996</c:v>
                </c:pt>
                <c:pt idx="34">
                  <c:v>107.958</c:v>
                </c:pt>
                <c:pt idx="35">
                  <c:v>125.69799999999999</c:v>
                </c:pt>
                <c:pt idx="36">
                  <c:v>159.02000000000001</c:v>
                </c:pt>
                <c:pt idx="37">
                  <c:v>67.534999999999997</c:v>
                </c:pt>
                <c:pt idx="38">
                  <c:v>87.378</c:v>
                </c:pt>
                <c:pt idx="39">
                  <c:v>68.251999999999995</c:v>
                </c:pt>
                <c:pt idx="40">
                  <c:v>79.516000000000005</c:v>
                </c:pt>
                <c:pt idx="41">
                  <c:v>103.482</c:v>
                </c:pt>
                <c:pt idx="42">
                  <c:v>98.676000000000002</c:v>
                </c:pt>
                <c:pt idx="43">
                  <c:v>90.695999999999998</c:v>
                </c:pt>
                <c:pt idx="44">
                  <c:v>61.709000000000003</c:v>
                </c:pt>
                <c:pt idx="45">
                  <c:v>139.267</c:v>
                </c:pt>
                <c:pt idx="46">
                  <c:v>86.212000000000003</c:v>
                </c:pt>
                <c:pt idx="47">
                  <c:v>76.822000000000003</c:v>
                </c:pt>
                <c:pt idx="48">
                  <c:v>79.975999999999999</c:v>
                </c:pt>
                <c:pt idx="49">
                  <c:v>57.695</c:v>
                </c:pt>
                <c:pt idx="50">
                  <c:v>77.111999999999995</c:v>
                </c:pt>
                <c:pt idx="51">
                  <c:v>125.143</c:v>
                </c:pt>
                <c:pt idx="52">
                  <c:v>123.75700000000001</c:v>
                </c:pt>
                <c:pt idx="53">
                  <c:v>91.619</c:v>
                </c:pt>
                <c:pt idx="54">
                  <c:v>155.6</c:v>
                </c:pt>
                <c:pt idx="55">
                  <c:v>69.117999999999995</c:v>
                </c:pt>
                <c:pt idx="56">
                  <c:v>67.905000000000001</c:v>
                </c:pt>
                <c:pt idx="57">
                  <c:v>69.183999999999997</c:v>
                </c:pt>
                <c:pt idx="58">
                  <c:v>151.95699999999999</c:v>
                </c:pt>
                <c:pt idx="59">
                  <c:v>59.128999999999998</c:v>
                </c:pt>
                <c:pt idx="60">
                  <c:v>85.991</c:v>
                </c:pt>
                <c:pt idx="61">
                  <c:v>127.76900000000001</c:v>
                </c:pt>
                <c:pt idx="62">
                  <c:v>162.876</c:v>
                </c:pt>
                <c:pt idx="63">
                  <c:v>133.75299999999999</c:v>
                </c:pt>
                <c:pt idx="64">
                  <c:v>94.477999999999994</c:v>
                </c:pt>
                <c:pt idx="65">
                  <c:v>150.28</c:v>
                </c:pt>
                <c:pt idx="66">
                  <c:v>91.638000000000005</c:v>
                </c:pt>
                <c:pt idx="67">
                  <c:v>77.959999999999994</c:v>
                </c:pt>
                <c:pt idx="68">
                  <c:v>74.427999999999997</c:v>
                </c:pt>
                <c:pt idx="69">
                  <c:v>69.814999999999998</c:v>
                </c:pt>
                <c:pt idx="70">
                  <c:v>139.38399999999999</c:v>
                </c:pt>
                <c:pt idx="71">
                  <c:v>111.40900000000001</c:v>
                </c:pt>
                <c:pt idx="72">
                  <c:v>86.316000000000003</c:v>
                </c:pt>
                <c:pt idx="73">
                  <c:v>130.82300000000001</c:v>
                </c:pt>
                <c:pt idx="74">
                  <c:v>78.581999999999994</c:v>
                </c:pt>
                <c:pt idx="75">
                  <c:v>87.691999999999993</c:v>
                </c:pt>
                <c:pt idx="76">
                  <c:v>159.673</c:v>
                </c:pt>
                <c:pt idx="77">
                  <c:v>170.64500000000001</c:v>
                </c:pt>
                <c:pt idx="78">
                  <c:v>89.061999999999998</c:v>
                </c:pt>
                <c:pt idx="79">
                  <c:v>130.9</c:v>
                </c:pt>
                <c:pt idx="80">
                  <c:v>181.429</c:v>
                </c:pt>
                <c:pt idx="81">
                  <c:v>130.91200000000001</c:v>
                </c:pt>
                <c:pt idx="82">
                  <c:v>125.15</c:v>
                </c:pt>
                <c:pt idx="83">
                  <c:v>114.354</c:v>
                </c:pt>
                <c:pt idx="84">
                  <c:v>139.12200000000001</c:v>
                </c:pt>
                <c:pt idx="85">
                  <c:v>151.27500000000001</c:v>
                </c:pt>
                <c:pt idx="86">
                  <c:v>0</c:v>
                </c:pt>
                <c:pt idx="87">
                  <c:v>114.467</c:v>
                </c:pt>
                <c:pt idx="88">
                  <c:v>106.09399999999999</c:v>
                </c:pt>
                <c:pt idx="89">
                  <c:v>149.46700000000001</c:v>
                </c:pt>
                <c:pt idx="90">
                  <c:v>0</c:v>
                </c:pt>
                <c:pt idx="91">
                  <c:v>120.86199999999999</c:v>
                </c:pt>
                <c:pt idx="92">
                  <c:v>131.065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302.50799999999998</c:v>
                </c:pt>
                <c:pt idx="1">
                  <c:v>303.75200000000001</c:v>
                </c:pt>
                <c:pt idx="2">
                  <c:v>211.50700000000001</c:v>
                </c:pt>
                <c:pt idx="3">
                  <c:v>207.45500000000001</c:v>
                </c:pt>
                <c:pt idx="4">
                  <c:v>153.83600000000001</c:v>
                </c:pt>
                <c:pt idx="5">
                  <c:v>187.39699999999999</c:v>
                </c:pt>
                <c:pt idx="6">
                  <c:v>194.93299999999999</c:v>
                </c:pt>
                <c:pt idx="7">
                  <c:v>156.36600000000001</c:v>
                </c:pt>
                <c:pt idx="8">
                  <c:v>181.04300000000001</c:v>
                </c:pt>
                <c:pt idx="9">
                  <c:v>187.298</c:v>
                </c:pt>
                <c:pt idx="10">
                  <c:v>178.989</c:v>
                </c:pt>
                <c:pt idx="11">
                  <c:v>156.733</c:v>
                </c:pt>
                <c:pt idx="12">
                  <c:v>197.98599999999999</c:v>
                </c:pt>
                <c:pt idx="13">
                  <c:v>137.10499999999999</c:v>
                </c:pt>
                <c:pt idx="14">
                  <c:v>38.593000000000004</c:v>
                </c:pt>
                <c:pt idx="15">
                  <c:v>128.74299999999999</c:v>
                </c:pt>
                <c:pt idx="16">
                  <c:v>136.98699999999999</c:v>
                </c:pt>
                <c:pt idx="17">
                  <c:v>100.959</c:v>
                </c:pt>
                <c:pt idx="18">
                  <c:v>148.80099999999999</c:v>
                </c:pt>
                <c:pt idx="19">
                  <c:v>148.02000000000001</c:v>
                </c:pt>
                <c:pt idx="20">
                  <c:v>112.943</c:v>
                </c:pt>
                <c:pt idx="21">
                  <c:v>55.463000000000001</c:v>
                </c:pt>
                <c:pt idx="22">
                  <c:v>109.599</c:v>
                </c:pt>
                <c:pt idx="23">
                  <c:v>164.261</c:v>
                </c:pt>
                <c:pt idx="24">
                  <c:v>147.48500000000001</c:v>
                </c:pt>
                <c:pt idx="25">
                  <c:v>104.389</c:v>
                </c:pt>
                <c:pt idx="26">
                  <c:v>67.489000000000004</c:v>
                </c:pt>
                <c:pt idx="27">
                  <c:v>73.204999999999998</c:v>
                </c:pt>
                <c:pt idx="28">
                  <c:v>123.154</c:v>
                </c:pt>
                <c:pt idx="29">
                  <c:v>97.192999999999998</c:v>
                </c:pt>
                <c:pt idx="30">
                  <c:v>68.412999999999997</c:v>
                </c:pt>
                <c:pt idx="31">
                  <c:v>68.111999999999995</c:v>
                </c:pt>
                <c:pt idx="32">
                  <c:v>125.81399999999999</c:v>
                </c:pt>
                <c:pt idx="33">
                  <c:v>91.528999999999996</c:v>
                </c:pt>
                <c:pt idx="34">
                  <c:v>107.958</c:v>
                </c:pt>
                <c:pt idx="35">
                  <c:v>125.69799999999999</c:v>
                </c:pt>
                <c:pt idx="36">
                  <c:v>159.02000000000001</c:v>
                </c:pt>
                <c:pt idx="37">
                  <c:v>67.534999999999997</c:v>
                </c:pt>
                <c:pt idx="38">
                  <c:v>87.378</c:v>
                </c:pt>
                <c:pt idx="39">
                  <c:v>68.251999999999995</c:v>
                </c:pt>
                <c:pt idx="40">
                  <c:v>79.516000000000005</c:v>
                </c:pt>
                <c:pt idx="41">
                  <c:v>103.482</c:v>
                </c:pt>
                <c:pt idx="42">
                  <c:v>98.676000000000002</c:v>
                </c:pt>
                <c:pt idx="43">
                  <c:v>90.695999999999998</c:v>
                </c:pt>
                <c:pt idx="44">
                  <c:v>61.709000000000003</c:v>
                </c:pt>
                <c:pt idx="45">
                  <c:v>139.267</c:v>
                </c:pt>
                <c:pt idx="46">
                  <c:v>86.212000000000003</c:v>
                </c:pt>
                <c:pt idx="47">
                  <c:v>76.822000000000003</c:v>
                </c:pt>
                <c:pt idx="48">
                  <c:v>79.975999999999999</c:v>
                </c:pt>
                <c:pt idx="49">
                  <c:v>57.695</c:v>
                </c:pt>
                <c:pt idx="50">
                  <c:v>77.111999999999995</c:v>
                </c:pt>
                <c:pt idx="51">
                  <c:v>125.143</c:v>
                </c:pt>
                <c:pt idx="52">
                  <c:v>123.75700000000001</c:v>
                </c:pt>
                <c:pt idx="53">
                  <c:v>91.619</c:v>
                </c:pt>
                <c:pt idx="54">
                  <c:v>155.6</c:v>
                </c:pt>
                <c:pt idx="55">
                  <c:v>69.117999999999995</c:v>
                </c:pt>
                <c:pt idx="56">
                  <c:v>67.905000000000001</c:v>
                </c:pt>
                <c:pt idx="57">
                  <c:v>69.183999999999997</c:v>
                </c:pt>
                <c:pt idx="58">
                  <c:v>151.95699999999999</c:v>
                </c:pt>
                <c:pt idx="59">
                  <c:v>59.128999999999998</c:v>
                </c:pt>
                <c:pt idx="60">
                  <c:v>85.991</c:v>
                </c:pt>
                <c:pt idx="61">
                  <c:v>127.76900000000001</c:v>
                </c:pt>
                <c:pt idx="62">
                  <c:v>162.876</c:v>
                </c:pt>
                <c:pt idx="63">
                  <c:v>133.75299999999999</c:v>
                </c:pt>
                <c:pt idx="64">
                  <c:v>94.477999999999994</c:v>
                </c:pt>
                <c:pt idx="65">
                  <c:v>150.28</c:v>
                </c:pt>
                <c:pt idx="66">
                  <c:v>91.638000000000005</c:v>
                </c:pt>
                <c:pt idx="67">
                  <c:v>77.959999999999994</c:v>
                </c:pt>
                <c:pt idx="68">
                  <c:v>74.427999999999997</c:v>
                </c:pt>
                <c:pt idx="69">
                  <c:v>69.814999999999998</c:v>
                </c:pt>
                <c:pt idx="70">
                  <c:v>139.38399999999999</c:v>
                </c:pt>
                <c:pt idx="71">
                  <c:v>111.40900000000001</c:v>
                </c:pt>
                <c:pt idx="72">
                  <c:v>86.316000000000003</c:v>
                </c:pt>
                <c:pt idx="73">
                  <c:v>130.82300000000001</c:v>
                </c:pt>
                <c:pt idx="74">
                  <c:v>78.581999999999994</c:v>
                </c:pt>
                <c:pt idx="75">
                  <c:v>87.691999999999993</c:v>
                </c:pt>
                <c:pt idx="76">
                  <c:v>159.673</c:v>
                </c:pt>
                <c:pt idx="77">
                  <c:v>170.64500000000001</c:v>
                </c:pt>
                <c:pt idx="78">
                  <c:v>89.061999999999998</c:v>
                </c:pt>
                <c:pt idx="79">
                  <c:v>130.9</c:v>
                </c:pt>
                <c:pt idx="80">
                  <c:v>181.429</c:v>
                </c:pt>
                <c:pt idx="81">
                  <c:v>130.91200000000001</c:v>
                </c:pt>
                <c:pt idx="82">
                  <c:v>125.15</c:v>
                </c:pt>
                <c:pt idx="83">
                  <c:v>114.354</c:v>
                </c:pt>
                <c:pt idx="84">
                  <c:v>139.12200000000001</c:v>
                </c:pt>
                <c:pt idx="85">
                  <c:v>151.27500000000001</c:v>
                </c:pt>
                <c:pt idx="86">
                  <c:v>0</c:v>
                </c:pt>
                <c:pt idx="87">
                  <c:v>114.467</c:v>
                </c:pt>
                <c:pt idx="88">
                  <c:v>106.09399999999999</c:v>
                </c:pt>
                <c:pt idx="89">
                  <c:v>149.46700000000001</c:v>
                </c:pt>
                <c:pt idx="90">
                  <c:v>0</c:v>
                </c:pt>
                <c:pt idx="91">
                  <c:v>120.86199999999999</c:v>
                </c:pt>
                <c:pt idx="92">
                  <c:v>131.065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174309760"/>
        <c:axId val="174568576"/>
      </c:scatterChart>
      <c:valAx>
        <c:axId val="174309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74568576"/>
        <c:crosses val="autoZero"/>
        <c:crossBetween val="midCat"/>
      </c:valAx>
      <c:valAx>
        <c:axId val="1745685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4872120151647758"/>
            </c:manualLayout>
          </c:layout>
        </c:title>
        <c:numFmt formatCode="General" sourceLinked="1"/>
        <c:tickLblPos val="nextTo"/>
        <c:crossAx val="17430976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468044619422662"/>
          <c:y val="0.65258566637503701"/>
          <c:w val="0.26976399825021885"/>
          <c:h val="8.3717191601050026E-2"/>
        </c:manualLayout>
      </c:layout>
      <c:overlay val="1"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174582784"/>
        <c:axId val="20642726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-8.0000000000000002E-3</c:v>
                </c:pt>
                <c:pt idx="1">
                  <c:v>-4.0000000000000001E-3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7.0000000000000001E-3</c:v>
                </c:pt>
                <c:pt idx="6">
                  <c:v>1.7999999999999999E-2</c:v>
                </c:pt>
                <c:pt idx="7">
                  <c:v>0.01</c:v>
                </c:pt>
                <c:pt idx="8">
                  <c:v>1.4E-2</c:v>
                </c:pt>
                <c:pt idx="9">
                  <c:v>8.9999999999999993E-3</c:v>
                </c:pt>
                <c:pt idx="10">
                  <c:v>1.2999999999999999E-2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8.9999999999999993E-3</c:v>
                </c:pt>
                <c:pt idx="14">
                  <c:v>1.4999999999999999E-2</c:v>
                </c:pt>
                <c:pt idx="15">
                  <c:v>1.7000000000000001E-2</c:v>
                </c:pt>
                <c:pt idx="16">
                  <c:v>1.9E-2</c:v>
                </c:pt>
                <c:pt idx="17">
                  <c:v>1.4E-2</c:v>
                </c:pt>
                <c:pt idx="18">
                  <c:v>1.7999999999999999E-2</c:v>
                </c:pt>
                <c:pt idx="19">
                  <c:v>2.1999999999999999E-2</c:v>
                </c:pt>
                <c:pt idx="20">
                  <c:v>2.1000000000000001E-2</c:v>
                </c:pt>
                <c:pt idx="21">
                  <c:v>1.2E-2</c:v>
                </c:pt>
                <c:pt idx="22">
                  <c:v>1.9E-2</c:v>
                </c:pt>
                <c:pt idx="23">
                  <c:v>2.5000000000000001E-2</c:v>
                </c:pt>
                <c:pt idx="24">
                  <c:v>1.6E-2</c:v>
                </c:pt>
                <c:pt idx="25">
                  <c:v>3.1E-2</c:v>
                </c:pt>
                <c:pt idx="26">
                  <c:v>2.3E-2</c:v>
                </c:pt>
                <c:pt idx="27">
                  <c:v>2.8000000000000001E-2</c:v>
                </c:pt>
                <c:pt idx="28">
                  <c:v>2.8000000000000001E-2</c:v>
                </c:pt>
                <c:pt idx="29">
                  <c:v>2.5000000000000001E-2</c:v>
                </c:pt>
                <c:pt idx="30">
                  <c:v>1.7000000000000001E-2</c:v>
                </c:pt>
                <c:pt idx="31">
                  <c:v>2.5000000000000001E-2</c:v>
                </c:pt>
                <c:pt idx="32">
                  <c:v>2.4E-2</c:v>
                </c:pt>
                <c:pt idx="33">
                  <c:v>3.5000000000000003E-2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174582784"/>
        <c:axId val="206427264"/>
      </c:scatterChart>
      <c:valAx>
        <c:axId val="174582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6427264"/>
        <c:crosses val="autoZero"/>
        <c:crossBetween val="midCat"/>
      </c:valAx>
      <c:valAx>
        <c:axId val="206427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0.1"/>
              <c:y val="0.19688065033537475"/>
            </c:manualLayout>
          </c:layout>
        </c:title>
        <c:numFmt formatCode="General" sourceLinked="1"/>
        <c:tickLblPos val="nextTo"/>
        <c:crossAx val="17458278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8579155730533714"/>
          <c:y val="0.53221529600466599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-8.0000000000000002E-3</c:v>
                </c:pt>
                <c:pt idx="1">
                  <c:v>-4.0000000000000001E-3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7.0000000000000001E-3</c:v>
                </c:pt>
                <c:pt idx="6">
                  <c:v>1.7999999999999999E-2</c:v>
                </c:pt>
                <c:pt idx="7">
                  <c:v>0.01</c:v>
                </c:pt>
                <c:pt idx="8">
                  <c:v>1.4E-2</c:v>
                </c:pt>
                <c:pt idx="9">
                  <c:v>8.9999999999999993E-3</c:v>
                </c:pt>
                <c:pt idx="10">
                  <c:v>1.2999999999999999E-2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8.9999999999999993E-3</c:v>
                </c:pt>
                <c:pt idx="14">
                  <c:v>1.4999999999999999E-2</c:v>
                </c:pt>
                <c:pt idx="15">
                  <c:v>1.7000000000000001E-2</c:v>
                </c:pt>
                <c:pt idx="16">
                  <c:v>1.9E-2</c:v>
                </c:pt>
                <c:pt idx="17">
                  <c:v>1.4E-2</c:v>
                </c:pt>
                <c:pt idx="18">
                  <c:v>1.7999999999999999E-2</c:v>
                </c:pt>
                <c:pt idx="19">
                  <c:v>2.1999999999999999E-2</c:v>
                </c:pt>
                <c:pt idx="20">
                  <c:v>2.1000000000000001E-2</c:v>
                </c:pt>
                <c:pt idx="21">
                  <c:v>1.2E-2</c:v>
                </c:pt>
                <c:pt idx="22">
                  <c:v>1.9E-2</c:v>
                </c:pt>
                <c:pt idx="23">
                  <c:v>2.5000000000000001E-2</c:v>
                </c:pt>
                <c:pt idx="24">
                  <c:v>1.6E-2</c:v>
                </c:pt>
                <c:pt idx="25">
                  <c:v>3.1E-2</c:v>
                </c:pt>
                <c:pt idx="26">
                  <c:v>2.3E-2</c:v>
                </c:pt>
                <c:pt idx="27">
                  <c:v>2.8000000000000001E-2</c:v>
                </c:pt>
                <c:pt idx="28">
                  <c:v>2.8000000000000001E-2</c:v>
                </c:pt>
                <c:pt idx="29">
                  <c:v>2.5000000000000001E-2</c:v>
                </c:pt>
                <c:pt idx="30">
                  <c:v>1.7000000000000001E-2</c:v>
                </c:pt>
                <c:pt idx="31">
                  <c:v>2.5000000000000001E-2</c:v>
                </c:pt>
                <c:pt idx="32">
                  <c:v>2.4E-2</c:v>
                </c:pt>
                <c:pt idx="33">
                  <c:v>3.5000000000000003E-2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ser>
          <c:idx val="1"/>
          <c:order val="1"/>
          <c:tx>
            <c:v>perfect accuracy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1.52</c:v>
                </c:pt>
                <c:pt idx="1">
                  <c:v>2.1509999999999998</c:v>
                </c:pt>
                <c:pt idx="2">
                  <c:v>4.4189999999999996</c:v>
                </c:pt>
                <c:pt idx="3">
                  <c:v>4.5659999999999998</c:v>
                </c:pt>
                <c:pt idx="4">
                  <c:v>2.1749999999999998</c:v>
                </c:pt>
                <c:pt idx="5">
                  <c:v>6.3949999999999996</c:v>
                </c:pt>
                <c:pt idx="6">
                  <c:v>7.2380000000000004</c:v>
                </c:pt>
                <c:pt idx="7">
                  <c:v>3.5539999999999998</c:v>
                </c:pt>
                <c:pt idx="8">
                  <c:v>4.8159999999999998</c:v>
                </c:pt>
                <c:pt idx="9">
                  <c:v>2.984</c:v>
                </c:pt>
                <c:pt idx="10">
                  <c:v>4.2320000000000002</c:v>
                </c:pt>
                <c:pt idx="11">
                  <c:v>3.9009999999999998</c:v>
                </c:pt>
                <c:pt idx="12">
                  <c:v>5.4729999999999999</c:v>
                </c:pt>
                <c:pt idx="13">
                  <c:v>2.786</c:v>
                </c:pt>
                <c:pt idx="14">
                  <c:v>4.1420000000000003</c:v>
                </c:pt>
                <c:pt idx="15">
                  <c:v>4.4660000000000002</c:v>
                </c:pt>
                <c:pt idx="16">
                  <c:v>4.9859999999999998</c:v>
                </c:pt>
                <c:pt idx="17">
                  <c:v>3.0720000000000001</c:v>
                </c:pt>
                <c:pt idx="18">
                  <c:v>3.9449999999999998</c:v>
                </c:pt>
                <c:pt idx="19">
                  <c:v>4.7380000000000004</c:v>
                </c:pt>
                <c:pt idx="20">
                  <c:v>4.3849999999999998</c:v>
                </c:pt>
                <c:pt idx="21">
                  <c:v>2.323</c:v>
                </c:pt>
                <c:pt idx="22">
                  <c:v>3.536</c:v>
                </c:pt>
                <c:pt idx="23">
                  <c:v>4.57</c:v>
                </c:pt>
                <c:pt idx="24">
                  <c:v>2.8359999999999999</c:v>
                </c:pt>
                <c:pt idx="25">
                  <c:v>5.3280000000000003</c:v>
                </c:pt>
                <c:pt idx="26">
                  <c:v>3.5369999999999999</c:v>
                </c:pt>
                <c:pt idx="27">
                  <c:v>3.9780000000000002</c:v>
                </c:pt>
                <c:pt idx="28">
                  <c:v>3.8239999999999998</c:v>
                </c:pt>
                <c:pt idx="29">
                  <c:v>3.234</c:v>
                </c:pt>
                <c:pt idx="30">
                  <c:v>2.0529999999999999</c:v>
                </c:pt>
                <c:pt idx="31">
                  <c:v>3.0059999999999998</c:v>
                </c:pt>
                <c:pt idx="32">
                  <c:v>2.0990000000000002</c:v>
                </c:pt>
                <c:pt idx="33">
                  <c:v>2.423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206436608"/>
        <c:axId val="206446976"/>
      </c:scatterChart>
      <c:valAx>
        <c:axId val="20643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206446976"/>
        <c:crosses val="autoZero"/>
        <c:crossBetween val="midCat"/>
      </c:valAx>
      <c:valAx>
        <c:axId val="2064469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19688065033537475"/>
            </c:manualLayout>
          </c:layout>
        </c:title>
        <c:numFmt formatCode="General" sourceLinked="1"/>
        <c:tickLblPos val="nextTo"/>
        <c:crossAx val="20643660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579155730533736"/>
          <c:y val="0.53221529600466599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131</xdr:row>
      <xdr:rowOff>114300</xdr:rowOff>
    </xdr:from>
    <xdr:to>
      <xdr:col>17</xdr:col>
      <xdr:colOff>533400</xdr:colOff>
      <xdr:row>148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0.18125</cdr:x>
      <cdr:y>0.15974</cdr:y>
    </cdr:from>
    <cdr:to>
      <cdr:x>0.57083</cdr:x>
      <cdr:y>0.39238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8675" y="438190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coefficient=0.80</a:t>
          </a:r>
        </a:p>
        <a:p xmlns:a="http://schemas.openxmlformats.org/drawingml/2006/main">
          <a:r>
            <a:rPr lang="en-US" sz="1100"/>
            <a:t>mean %error= 1.19%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0.18125</cdr:x>
      <cdr:y>0.15974</cdr:y>
    </cdr:from>
    <cdr:to>
      <cdr:x>0.57083</cdr:x>
      <cdr:y>0.39238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8675" y="438190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coefficient=0.90</a:t>
          </a:r>
        </a:p>
        <a:p xmlns:a="http://schemas.openxmlformats.org/drawingml/2006/main">
          <a:r>
            <a:rPr lang="en-US" sz="1100"/>
            <a:t>mean %error= 1.19%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180975</xdr:colOff>
      <xdr:row>1</xdr:row>
      <xdr:rowOff>95250</xdr:rowOff>
    </xdr:from>
    <xdr:to>
      <xdr:col>19</xdr:col>
      <xdr:colOff>485775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285750</xdr:colOff>
      <xdr:row>17</xdr:row>
      <xdr:rowOff>9525</xdr:rowOff>
    </xdr:from>
    <xdr:to>
      <xdr:col>19</xdr:col>
      <xdr:colOff>590550</xdr:colOff>
      <xdr:row>31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371475</xdr:colOff>
      <xdr:row>32</xdr:row>
      <xdr:rowOff>161925</xdr:rowOff>
    </xdr:from>
    <xdr:to>
      <xdr:col>20</xdr:col>
      <xdr:colOff>66675</xdr:colOff>
      <xdr:row>47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390525</xdr:colOff>
      <xdr:row>48</xdr:row>
      <xdr:rowOff>142875</xdr:rowOff>
    </xdr:from>
    <xdr:to>
      <xdr:col>20</xdr:col>
      <xdr:colOff>85725</xdr:colOff>
      <xdr:row>63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0.79</a:t>
          </a:r>
        </a:p>
        <a:p xmlns:a="http://schemas.openxmlformats.org/drawingml/2006/main">
          <a:r>
            <a:rPr lang="en-US" sz="1100"/>
            <a:t>mean %error = 33.85%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0.79</a:t>
          </a:r>
        </a:p>
        <a:p xmlns:a="http://schemas.openxmlformats.org/drawingml/2006/main">
          <a:r>
            <a:rPr lang="en-US" sz="1100"/>
            <a:t>mean %error = 33.85%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0.16042</cdr:x>
      <cdr:y>0.14236</cdr:y>
    </cdr:from>
    <cdr:to>
      <cdr:x>0.56458</cdr:x>
      <cdr:y>0.33333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33439" y="390525"/>
          <a:ext cx="1847835" cy="52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0.79</a:t>
          </a:r>
        </a:p>
        <a:p xmlns:a="http://schemas.openxmlformats.org/drawingml/2006/main">
          <a:r>
            <a:rPr lang="en-US" sz="1100"/>
            <a:t>mean %error = 33.85%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0.79</a:t>
          </a:r>
        </a:p>
        <a:p xmlns:a="http://schemas.openxmlformats.org/drawingml/2006/main">
          <a:r>
            <a:rPr lang="en-US" sz="1100"/>
            <a:t>mean %error = 33.85%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14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0.57292</cdr:x>
      <cdr:y>0.49999</cdr:y>
    </cdr:from>
    <cdr:to>
      <cdr:x>0.975</cdr:x>
      <cdr:y>0.73263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19390" y="13715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0.65</a:t>
          </a:r>
        </a:p>
        <a:p xmlns:a="http://schemas.openxmlformats.org/drawingml/2006/main">
          <a:r>
            <a:rPr lang="en-US" sz="1100"/>
            <a:t>mean %error = -30.87%</a:t>
          </a:r>
        </a:p>
        <a:p xmlns:a="http://schemas.openxmlformats.org/drawingml/2006/main">
          <a:r>
            <a:rPr lang="en-US" sz="1100"/>
            <a:t>median %error= -15.73%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2</xdr:row>
      <xdr:rowOff>9525</xdr:rowOff>
    </xdr:from>
    <xdr:to>
      <xdr:col>18</xdr:col>
      <xdr:colOff>161925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428625</xdr:colOff>
      <xdr:row>17</xdr:row>
      <xdr:rowOff>180975</xdr:rowOff>
    </xdr:from>
    <xdr:to>
      <xdr:col>18</xdr:col>
      <xdr:colOff>123825</xdr:colOff>
      <xdr:row>32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28575</xdr:colOff>
      <xdr:row>33</xdr:row>
      <xdr:rowOff>180975</xdr:rowOff>
    </xdr:from>
    <xdr:to>
      <xdr:col>18</xdr:col>
      <xdr:colOff>333375</xdr:colOff>
      <xdr:row>48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17</xdr:row>
      <xdr:rowOff>95250</xdr:rowOff>
    </xdr:from>
    <xdr:to>
      <xdr:col>15</xdr:col>
      <xdr:colOff>295275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0.59792</cdr:x>
      <cdr:y>0.52777</cdr:y>
    </cdr:from>
    <cdr:to>
      <cdr:x>1</cdr:x>
      <cdr:y>0.76041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90840" y="14477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0.89</a:t>
          </a:r>
        </a:p>
        <a:p xmlns:a="http://schemas.openxmlformats.org/drawingml/2006/main">
          <a:r>
            <a:rPr lang="en-US" sz="1100"/>
            <a:t>mean %error = -38.25%</a:t>
          </a:r>
        </a:p>
        <a:p xmlns:a="http://schemas.openxmlformats.org/drawingml/2006/main">
          <a:r>
            <a:rPr lang="en-US" sz="1100"/>
            <a:t>median %error= -26.41%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0.59792</cdr:x>
      <cdr:y>0.52777</cdr:y>
    </cdr:from>
    <cdr:to>
      <cdr:x>1</cdr:x>
      <cdr:y>0.76041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90840" y="14477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0.94</a:t>
          </a:r>
        </a:p>
        <a:p xmlns:a="http://schemas.openxmlformats.org/drawingml/2006/main">
          <a:r>
            <a:rPr lang="en-US" sz="1100"/>
            <a:t>mean %error = -31.27%</a:t>
          </a:r>
        </a:p>
        <a:p xmlns:a="http://schemas.openxmlformats.org/drawingml/2006/main">
          <a:r>
            <a:rPr lang="en-US" sz="1100"/>
            <a:t>median %error= -20.43%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3</xdr:row>
      <xdr:rowOff>66675</xdr:rowOff>
    </xdr:from>
    <xdr:to>
      <xdr:col>18</xdr:col>
      <xdr:colOff>409575</xdr:colOff>
      <xdr:row>17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0.59792</cdr:x>
      <cdr:y>0.54166</cdr:y>
    </cdr:from>
    <cdr:to>
      <cdr:x>1</cdr:x>
      <cdr:y>0.7743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3215" y="1485879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0.86</a:t>
          </a:r>
        </a:p>
        <a:p xmlns:a="http://schemas.openxmlformats.org/drawingml/2006/main">
          <a:r>
            <a:rPr lang="en-US" sz="1100"/>
            <a:t>mean %error = 2.23%</a:t>
          </a:r>
        </a:p>
        <a:p xmlns:a="http://schemas.openxmlformats.org/drawingml/2006/main">
          <a:r>
            <a:rPr lang="en-US" sz="1100"/>
            <a:t>median %error= 0.83%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2</xdr:row>
      <xdr:rowOff>57150</xdr:rowOff>
    </xdr:from>
    <xdr:to>
      <xdr:col>19</xdr:col>
      <xdr:colOff>400050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133350</xdr:colOff>
      <xdr:row>18</xdr:row>
      <xdr:rowOff>19050</xdr:rowOff>
    </xdr:from>
    <xdr:to>
      <xdr:col>19</xdr:col>
      <xdr:colOff>438150</xdr:colOff>
      <xdr:row>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314325</xdr:colOff>
      <xdr:row>81</xdr:row>
      <xdr:rowOff>66675</xdr:rowOff>
    </xdr:from>
    <xdr:to>
      <xdr:col>19</xdr:col>
      <xdr:colOff>9525</xdr:colOff>
      <xdr:row>95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0.59792</cdr:x>
      <cdr:y>0.54166</cdr:y>
    </cdr:from>
    <cdr:to>
      <cdr:x>1</cdr:x>
      <cdr:y>0.7743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3215" y="1485879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0.72</a:t>
          </a:r>
        </a:p>
        <a:p xmlns:a="http://schemas.openxmlformats.org/drawingml/2006/main">
          <a:r>
            <a:rPr lang="en-US" sz="1100"/>
            <a:t>mean %error = -75.70%</a:t>
          </a:r>
        </a:p>
        <a:p xmlns:a="http://schemas.openxmlformats.org/drawingml/2006/main">
          <a:r>
            <a:rPr lang="en-US" sz="1100"/>
            <a:t>median %error= -51.51%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0.59792</cdr:x>
      <cdr:y>0.54166</cdr:y>
    </cdr:from>
    <cdr:to>
      <cdr:x>1</cdr:x>
      <cdr:y>0.7743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3215" y="1485879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0.82</a:t>
          </a:r>
        </a:p>
        <a:p xmlns:a="http://schemas.openxmlformats.org/drawingml/2006/main">
          <a:r>
            <a:rPr lang="en-US" sz="1100"/>
            <a:t>mean %error = -57.40%</a:t>
          </a:r>
        </a:p>
        <a:p xmlns:a="http://schemas.openxmlformats.org/drawingml/2006/main">
          <a:r>
            <a:rPr lang="en-US" sz="1100"/>
            <a:t>median %error= -42.64%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28</xdr:col>
      <xdr:colOff>533400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coefficient=0.94</a:t>
          </a:r>
        </a:p>
        <a:p xmlns:a="http://schemas.openxmlformats.org/drawingml/2006/main">
          <a:r>
            <a:rPr lang="en-US" sz="1100"/>
            <a:t>mean %error= 8.68%</a:t>
          </a:r>
        </a:p>
        <a:p xmlns:a="http://schemas.openxmlformats.org/drawingml/2006/main">
          <a:r>
            <a:rPr lang="en-US" sz="1100"/>
            <a:t>median %error= 7.72%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coefficient=0.82</a:t>
          </a:r>
        </a:p>
        <a:p xmlns:a="http://schemas.openxmlformats.org/drawingml/2006/main">
          <a:r>
            <a:rPr lang="en-US" sz="1100"/>
            <a:t>mean %error= 8.68%</a:t>
          </a:r>
        </a:p>
        <a:p xmlns:a="http://schemas.openxmlformats.org/drawingml/2006/main">
          <a:r>
            <a:rPr lang="en-US" sz="1100"/>
            <a:t>median %error= 7.72%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0.60625</cdr:x>
      <cdr:y>0.52432</cdr:y>
    </cdr:from>
    <cdr:to>
      <cdr:x>0.99583</cdr:x>
      <cdr:y>0.75696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71790" y="143830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coefficient=0.95</a:t>
          </a:r>
        </a:p>
        <a:p xmlns:a="http://schemas.openxmlformats.org/drawingml/2006/main">
          <a:r>
            <a:rPr lang="en-US" sz="1100"/>
            <a:t>mean %error= 2.75%</a:t>
          </a:r>
        </a:p>
        <a:p xmlns:a="http://schemas.openxmlformats.org/drawingml/2006/main">
          <a:r>
            <a:rPr lang="en-US" sz="1100"/>
            <a:t>median %error= 0.54%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0.60833</cdr:x>
      <cdr:y>0.54168</cdr:y>
    </cdr:from>
    <cdr:to>
      <cdr:x>0.99791</cdr:x>
      <cdr:y>0.77432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81300" y="1485940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coefficient=0.93</a:t>
          </a:r>
        </a:p>
        <a:p xmlns:a="http://schemas.openxmlformats.org/drawingml/2006/main">
          <a:r>
            <a:rPr lang="en-US" sz="1100"/>
            <a:t>mean %error= 4.53%</a:t>
          </a:r>
        </a:p>
        <a:p xmlns:a="http://schemas.openxmlformats.org/drawingml/2006/main">
          <a:r>
            <a:rPr lang="en-US" sz="1100"/>
            <a:t>median %error= 3.85%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</xdr:row>
      <xdr:rowOff>95250</xdr:rowOff>
    </xdr:from>
    <xdr:to>
      <xdr:col>16</xdr:col>
      <xdr:colOff>438150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18</xdr:row>
      <xdr:rowOff>9525</xdr:rowOff>
    </xdr:from>
    <xdr:to>
      <xdr:col>16</xdr:col>
      <xdr:colOff>476250</xdr:colOff>
      <xdr:row>32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45" workbookViewId="0">
      <selection activeCell="D158" sqref="D158"/>
    </sheetView>
  </sheetViews>
  <sheetFormatPr defaultRowHeight="15"/>
  <cols>
    <col min="2" max="2" width="22.140625" customWidth="1"/>
    <col min="3" max="3" width="21.57031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4834</v>
      </c>
      <c r="B2" s="1">
        <v>41079.797060185185</v>
      </c>
      <c r="C2" s="1">
        <v>41079.804803240739</v>
      </c>
      <c r="D2">
        <f t="shared" ref="D2:D65" si="0">(C2-B2)*24*60</f>
        <v>11.149999997578561</v>
      </c>
    </row>
    <row r="3" spans="1:4">
      <c r="A3">
        <v>4836</v>
      </c>
      <c r="B3" s="1">
        <v>41079.812685185185</v>
      </c>
      <c r="C3" s="1">
        <v>41079.820300925923</v>
      </c>
      <c r="D3">
        <f t="shared" si="0"/>
        <v>10.966666663298383</v>
      </c>
    </row>
    <row r="4" spans="1:4">
      <c r="A4">
        <v>4838</v>
      </c>
      <c r="B4" s="1">
        <v>41079.828032407408</v>
      </c>
      <c r="C4" s="1">
        <v>41079.835578703707</v>
      </c>
      <c r="D4">
        <f t="shared" si="0"/>
        <v>10.866666671354324</v>
      </c>
    </row>
    <row r="5" spans="1:4">
      <c r="A5">
        <v>4840</v>
      </c>
      <c r="B5" s="1">
        <v>41079.8437037037</v>
      </c>
      <c r="C5" s="1">
        <v>41079.8516087963</v>
      </c>
      <c r="D5">
        <f t="shared" si="0"/>
        <v>11.383333343546838</v>
      </c>
    </row>
    <row r="6" spans="1:4">
      <c r="A6">
        <v>4842</v>
      </c>
      <c r="B6" s="1">
        <v>41079.859814814816</v>
      </c>
      <c r="C6" s="1">
        <v>41079.867708333331</v>
      </c>
      <c r="D6">
        <f t="shared" si="0"/>
        <v>11.366666662506759</v>
      </c>
    </row>
    <row r="7" spans="1:4">
      <c r="A7">
        <v>4844</v>
      </c>
      <c r="B7" s="1">
        <v>41079.875486111108</v>
      </c>
      <c r="C7" s="1">
        <v>41079.882870370369</v>
      </c>
      <c r="D7">
        <f t="shared" si="0"/>
        <v>10.633333335863426</v>
      </c>
    </row>
    <row r="8" spans="1:4">
      <c r="A8">
        <v>4846</v>
      </c>
      <c r="B8" s="1">
        <v>41079.8903125</v>
      </c>
      <c r="C8" s="1">
        <v>41079.897719907407</v>
      </c>
      <c r="D8">
        <f t="shared" si="0"/>
        <v>10.666666666511446</v>
      </c>
    </row>
    <row r="9" spans="1:4">
      <c r="A9">
        <v>4848</v>
      </c>
      <c r="B9" s="1">
        <v>41079.905601851853</v>
      </c>
      <c r="C9" s="1">
        <v>41079.91337962963</v>
      </c>
      <c r="D9">
        <f t="shared" si="0"/>
        <v>11.199999998789281</v>
      </c>
    </row>
    <row r="10" spans="1:4">
      <c r="A10">
        <v>4850</v>
      </c>
      <c r="B10" s="1">
        <v>41079.921365740738</v>
      </c>
      <c r="C10" s="1">
        <v>41079.929155092592</v>
      </c>
      <c r="D10">
        <f t="shared" si="0"/>
        <v>11.21666666935198</v>
      </c>
    </row>
    <row r="11" spans="1:4">
      <c r="A11">
        <v>4852</v>
      </c>
      <c r="B11" s="1">
        <v>41079.937337962961</v>
      </c>
      <c r="C11" s="1">
        <v>41079.945208333331</v>
      </c>
      <c r="D11">
        <f t="shared" si="0"/>
        <v>11.333333331858739</v>
      </c>
    </row>
    <row r="12" spans="1:4">
      <c r="A12">
        <v>4854</v>
      </c>
      <c r="B12" s="1">
        <v>41079.952777777777</v>
      </c>
      <c r="C12" s="1">
        <v>41079.960289351853</v>
      </c>
      <c r="D12">
        <f t="shared" si="0"/>
        <v>10.816666670143604</v>
      </c>
    </row>
    <row r="13" spans="1:4">
      <c r="A13">
        <v>4856</v>
      </c>
      <c r="B13" s="1">
        <v>41079.968113425923</v>
      </c>
      <c r="C13" s="1">
        <v>41079.97550925926</v>
      </c>
      <c r="D13">
        <f t="shared" si="0"/>
        <v>10.650000006426126</v>
      </c>
    </row>
    <row r="14" spans="1:4">
      <c r="A14">
        <v>4858</v>
      </c>
      <c r="B14" s="1">
        <v>41079.983668981484</v>
      </c>
      <c r="C14" s="1">
        <v>41079.991446759261</v>
      </c>
      <c r="D14">
        <f t="shared" si="0"/>
        <v>11.199999998789281</v>
      </c>
    </row>
    <row r="15" spans="1:4">
      <c r="A15">
        <v>4860</v>
      </c>
      <c r="B15" s="1">
        <v>41079.999236111114</v>
      </c>
      <c r="C15" s="1">
        <v>41080.006990740738</v>
      </c>
      <c r="D15">
        <f t="shared" si="0"/>
        <v>11.166666657663882</v>
      </c>
    </row>
    <row r="16" spans="1:4">
      <c r="A16">
        <v>4862</v>
      </c>
      <c r="B16" s="1">
        <v>41080.014837962961</v>
      </c>
      <c r="C16" s="1">
        <v>41080.022523148145</v>
      </c>
      <c r="D16">
        <f t="shared" si="0"/>
        <v>11.066666665719822</v>
      </c>
    </row>
    <row r="17" spans="1:4">
      <c r="A17">
        <v>4864</v>
      </c>
      <c r="B17" s="1">
        <v>41080.030682870369</v>
      </c>
      <c r="C17" s="1">
        <v>41080.038657407407</v>
      </c>
      <c r="D17">
        <f t="shared" si="0"/>
        <v>11.483333335490897</v>
      </c>
    </row>
    <row r="18" spans="1:4">
      <c r="A18">
        <v>4866</v>
      </c>
      <c r="B18" s="1">
        <v>41080.046585648146</v>
      </c>
      <c r="C18" s="1">
        <v>41080.054548611108</v>
      </c>
      <c r="D18">
        <f t="shared" si="0"/>
        <v>11.466666664928198</v>
      </c>
    </row>
    <row r="19" spans="1:4">
      <c r="A19">
        <v>4868</v>
      </c>
      <c r="B19" s="1">
        <v>41080.062523148146</v>
      </c>
      <c r="C19" s="1">
        <v>41080.0702662037</v>
      </c>
      <c r="D19">
        <f t="shared" si="0"/>
        <v>11.149999997578561</v>
      </c>
    </row>
    <row r="20" spans="1:4">
      <c r="A20">
        <v>4870</v>
      </c>
      <c r="B20" s="1">
        <v>41080.078344907408</v>
      </c>
      <c r="C20" s="1">
        <v>41080.086261574077</v>
      </c>
      <c r="D20">
        <f t="shared" si="0"/>
        <v>11.400000003632158</v>
      </c>
    </row>
    <row r="21" spans="1:4">
      <c r="A21">
        <v>4872</v>
      </c>
      <c r="B21" s="1">
        <v>41080.094108796293</v>
      </c>
      <c r="C21" s="1">
        <v>41080.102094907408</v>
      </c>
      <c r="D21">
        <f t="shared" si="0"/>
        <v>11.500000006053597</v>
      </c>
    </row>
    <row r="22" spans="1:4">
      <c r="A22">
        <v>4874</v>
      </c>
      <c r="B22" s="1">
        <v>41080.109861111108</v>
      </c>
      <c r="C22" s="1">
        <v>41080.117476851854</v>
      </c>
      <c r="D22">
        <f t="shared" si="0"/>
        <v>10.966666673775762</v>
      </c>
    </row>
    <row r="23" spans="1:4">
      <c r="A23">
        <v>4876</v>
      </c>
      <c r="B23" s="1">
        <v>41080.125196759262</v>
      </c>
      <c r="C23" s="1">
        <v>41080.132847222223</v>
      </c>
      <c r="D23">
        <f t="shared" si="0"/>
        <v>11.016666664509103</v>
      </c>
    </row>
    <row r="24" spans="1:4">
      <c r="A24">
        <v>4878</v>
      </c>
      <c r="B24" s="1">
        <v>41080.140543981484</v>
      </c>
      <c r="C24" s="1">
        <v>41080.148148148146</v>
      </c>
      <c r="D24">
        <f t="shared" si="0"/>
        <v>10.949999992735684</v>
      </c>
    </row>
    <row r="25" spans="1:4">
      <c r="A25">
        <v>4880</v>
      </c>
      <c r="B25" s="1">
        <v>41080.155706018515</v>
      </c>
      <c r="C25" s="1">
        <v>41080.163078703707</v>
      </c>
      <c r="D25">
        <f t="shared" si="0"/>
        <v>10.616666675778106</v>
      </c>
    </row>
    <row r="26" spans="1:4">
      <c r="A26">
        <v>4882</v>
      </c>
      <c r="B26" s="1">
        <v>41080.170891203707</v>
      </c>
      <c r="C26" s="1">
        <v>41080.178495370368</v>
      </c>
      <c r="D26">
        <f t="shared" si="0"/>
        <v>10.949999992735684</v>
      </c>
    </row>
    <row r="27" spans="1:4">
      <c r="A27">
        <v>4884</v>
      </c>
      <c r="B27" s="1">
        <v>41080.186631944445</v>
      </c>
      <c r="C27" s="1">
        <v>41080.194328703707</v>
      </c>
      <c r="D27">
        <f t="shared" si="0"/>
        <v>11.083333336282521</v>
      </c>
    </row>
    <row r="28" spans="1:4">
      <c r="A28">
        <v>4886</v>
      </c>
      <c r="B28" s="1">
        <v>41080.202210648145</v>
      </c>
      <c r="C28" s="1">
        <v>41080.209803240738</v>
      </c>
      <c r="D28">
        <f t="shared" si="0"/>
        <v>10.933333332650363</v>
      </c>
    </row>
    <row r="29" spans="1:4">
      <c r="A29">
        <v>4888</v>
      </c>
      <c r="B29" s="1">
        <v>41080.217870370368</v>
      </c>
      <c r="C29" s="1">
        <v>41080.22556712963</v>
      </c>
      <c r="D29">
        <f t="shared" si="0"/>
        <v>11.083333336282521</v>
      </c>
    </row>
    <row r="30" spans="1:4">
      <c r="A30">
        <v>4890</v>
      </c>
      <c r="B30" s="1">
        <v>41080.233252314814</v>
      </c>
      <c r="C30" s="1">
        <v>41080.240601851852</v>
      </c>
      <c r="D30">
        <f t="shared" si="0"/>
        <v>10.583333334652707</v>
      </c>
    </row>
    <row r="31" spans="1:4">
      <c r="A31">
        <v>4892</v>
      </c>
      <c r="B31" s="1">
        <v>41080.248472222222</v>
      </c>
      <c r="C31" s="1">
        <v>41080.256030092591</v>
      </c>
      <c r="D31">
        <f t="shared" si="0"/>
        <v>10.883333331439644</v>
      </c>
    </row>
    <row r="32" spans="1:4">
      <c r="A32">
        <v>4894</v>
      </c>
      <c r="B32" s="1">
        <v>41080.264108796298</v>
      </c>
      <c r="C32" s="1">
        <v>41080.271747685183</v>
      </c>
      <c r="D32">
        <f t="shared" si="0"/>
        <v>10.999999993946403</v>
      </c>
    </row>
    <row r="33" spans="1:4">
      <c r="A33">
        <v>4896</v>
      </c>
      <c r="B33" s="1">
        <v>41080.279467592591</v>
      </c>
      <c r="C33" s="1">
        <v>41080.286909722221</v>
      </c>
      <c r="D33">
        <f t="shared" si="0"/>
        <v>10.716666667722166</v>
      </c>
    </row>
    <row r="34" spans="1:4">
      <c r="A34">
        <v>4898</v>
      </c>
      <c r="B34" s="1">
        <v>41080.29482638889</v>
      </c>
      <c r="C34" s="1">
        <v>41080.302488425928</v>
      </c>
      <c r="D34">
        <f t="shared" si="0"/>
        <v>11.033333335071802</v>
      </c>
    </row>
    <row r="35" spans="1:4">
      <c r="A35">
        <v>4900</v>
      </c>
      <c r="B35" s="1">
        <v>41080.31040509259</v>
      </c>
      <c r="C35" s="1">
        <v>41080.318009259259</v>
      </c>
      <c r="D35">
        <f t="shared" si="0"/>
        <v>10.950000003213063</v>
      </c>
    </row>
    <row r="36" spans="1:4">
      <c r="A36">
        <v>4902</v>
      </c>
      <c r="B36" s="1">
        <v>41080.325902777775</v>
      </c>
      <c r="C36" s="1">
        <v>41080.33357638889</v>
      </c>
      <c r="D36">
        <f t="shared" si="0"/>
        <v>11.050000005634502</v>
      </c>
    </row>
    <row r="37" spans="1:4">
      <c r="A37">
        <v>4904</v>
      </c>
      <c r="B37" s="1">
        <v>41080.341377314813</v>
      </c>
      <c r="C37" s="1">
        <v>41080.349085648151</v>
      </c>
      <c r="D37">
        <f t="shared" si="0"/>
        <v>11.100000006845221</v>
      </c>
    </row>
    <row r="38" spans="1:4">
      <c r="A38">
        <v>4906</v>
      </c>
      <c r="B38" s="1">
        <v>41080.356527777774</v>
      </c>
      <c r="C38" s="1">
        <v>41080.363946759258</v>
      </c>
      <c r="D38">
        <f t="shared" si="0"/>
        <v>10.683333337074146</v>
      </c>
    </row>
    <row r="39" spans="1:4">
      <c r="A39">
        <v>4908</v>
      </c>
      <c r="B39" s="1">
        <v>41080.371759259258</v>
      </c>
      <c r="C39" s="1">
        <v>41080.379374999997</v>
      </c>
      <c r="D39">
        <f t="shared" si="0"/>
        <v>10.966666663298383</v>
      </c>
    </row>
    <row r="40" spans="1:4">
      <c r="A40">
        <v>4910</v>
      </c>
      <c r="B40" s="1">
        <v>41080.387199074074</v>
      </c>
      <c r="C40" s="1">
        <v>41080.394791666666</v>
      </c>
      <c r="D40">
        <f t="shared" si="0"/>
        <v>10.933333332650363</v>
      </c>
    </row>
    <row r="41" spans="1:4">
      <c r="A41">
        <v>4912</v>
      </c>
      <c r="B41" s="1">
        <v>41080.40284722222</v>
      </c>
      <c r="C41" s="1">
        <v>41080.410254629627</v>
      </c>
      <c r="D41">
        <f t="shared" si="0"/>
        <v>10.666666666511446</v>
      </c>
    </row>
    <row r="42" spans="1:4">
      <c r="A42">
        <v>4914</v>
      </c>
      <c r="B42" s="1">
        <v>41080.418217592596</v>
      </c>
      <c r="C42" s="1">
        <v>41080.426041666666</v>
      </c>
      <c r="D42">
        <f t="shared" si="0"/>
        <v>11.26666666008532</v>
      </c>
    </row>
    <row r="43" spans="1:4">
      <c r="A43">
        <v>4916</v>
      </c>
      <c r="B43" s="1">
        <v>41080.433877314812</v>
      </c>
      <c r="C43" s="1">
        <v>41080.441631944443</v>
      </c>
      <c r="D43">
        <f t="shared" si="0"/>
        <v>11.166666668141261</v>
      </c>
    </row>
    <row r="44" spans="1:4">
      <c r="A44">
        <v>4918</v>
      </c>
      <c r="B44" s="1">
        <v>41080.449374999997</v>
      </c>
      <c r="C44" s="1">
        <v>41080.456724537034</v>
      </c>
      <c r="D44">
        <f t="shared" si="0"/>
        <v>10.583333334652707</v>
      </c>
    </row>
    <row r="45" spans="1:4">
      <c r="A45">
        <v>4920</v>
      </c>
      <c r="B45" s="1">
        <v>41080.464525462965</v>
      </c>
      <c r="C45" s="1">
        <v>41080.471909722219</v>
      </c>
      <c r="D45">
        <f t="shared" si="0"/>
        <v>10.633333325386047</v>
      </c>
    </row>
    <row r="46" spans="1:4">
      <c r="A46">
        <v>4922</v>
      </c>
      <c r="B46" s="1">
        <v>41080.479756944442</v>
      </c>
      <c r="C46" s="1">
        <v>41080.487557870372</v>
      </c>
      <c r="D46">
        <f t="shared" si="0"/>
        <v>11.23333333991468</v>
      </c>
    </row>
    <row r="47" spans="1:4">
      <c r="A47">
        <v>4924</v>
      </c>
      <c r="B47" s="1">
        <v>41080.495694444442</v>
      </c>
      <c r="C47" s="1">
        <v>41080.503622685188</v>
      </c>
      <c r="D47">
        <f t="shared" si="0"/>
        <v>11.416666674194857</v>
      </c>
    </row>
    <row r="48" spans="1:4">
      <c r="A48">
        <v>4926</v>
      </c>
      <c r="B48" s="1">
        <v>41080.511481481481</v>
      </c>
      <c r="C48" s="1">
        <v>41080.519259259258</v>
      </c>
      <c r="D48">
        <f t="shared" si="0"/>
        <v>11.199999998789281</v>
      </c>
    </row>
    <row r="49" spans="1:4">
      <c r="A49">
        <v>4928</v>
      </c>
      <c r="B49" s="1">
        <v>41080.526967592596</v>
      </c>
      <c r="C49" s="1">
        <v>41080.53465277778</v>
      </c>
      <c r="D49">
        <f t="shared" si="0"/>
        <v>11.066666665719822</v>
      </c>
    </row>
    <row r="50" spans="1:4">
      <c r="A50">
        <v>4930</v>
      </c>
      <c r="B50" s="1">
        <v>41080.542372685188</v>
      </c>
      <c r="C50" s="1">
        <v>41080.549942129626</v>
      </c>
      <c r="D50">
        <f t="shared" si="0"/>
        <v>10.899999991524965</v>
      </c>
    </row>
    <row r="51" spans="1:4">
      <c r="A51">
        <v>4932</v>
      </c>
      <c r="B51" s="1">
        <v>41080.557685185187</v>
      </c>
      <c r="C51" s="1">
        <v>41080.565520833334</v>
      </c>
      <c r="D51">
        <f t="shared" si="0"/>
        <v>11.28333333064802</v>
      </c>
    </row>
    <row r="52" spans="1:4">
      <c r="A52">
        <v>4934</v>
      </c>
      <c r="B52" s="1">
        <v>41080.573541666665</v>
      </c>
      <c r="C52" s="1">
        <v>41080.581331018519</v>
      </c>
      <c r="D52">
        <f t="shared" si="0"/>
        <v>11.21666666935198</v>
      </c>
    </row>
    <row r="53" spans="1:4">
      <c r="A53">
        <v>4936</v>
      </c>
      <c r="B53" s="1">
        <v>41080.589398148149</v>
      </c>
      <c r="C53" s="1">
        <v>41080.597025462965</v>
      </c>
      <c r="D53">
        <f t="shared" si="0"/>
        <v>10.983333333861083</v>
      </c>
    </row>
    <row r="54" spans="1:4">
      <c r="A54">
        <v>4938</v>
      </c>
      <c r="B54" s="1">
        <v>41080.605081018519</v>
      </c>
      <c r="C54" s="1">
        <v>41080.612662037034</v>
      </c>
      <c r="D54">
        <f t="shared" si="0"/>
        <v>10.916666662087664</v>
      </c>
    </row>
    <row r="55" spans="1:4">
      <c r="A55">
        <v>4940</v>
      </c>
      <c r="B55" s="1">
        <v>41080.620879629627</v>
      </c>
      <c r="C55" s="1">
        <v>41080.628425925926</v>
      </c>
      <c r="D55">
        <f t="shared" si="0"/>
        <v>10.866666671354324</v>
      </c>
    </row>
    <row r="56" spans="1:4">
      <c r="A56">
        <v>4942</v>
      </c>
      <c r="B56" s="1">
        <v>41080.636250000003</v>
      </c>
      <c r="C56" s="1">
        <v>41080.643842592595</v>
      </c>
      <c r="D56">
        <f t="shared" si="0"/>
        <v>10.933333332650363</v>
      </c>
    </row>
    <row r="57" spans="1:4">
      <c r="A57">
        <v>4944</v>
      </c>
      <c r="B57" s="1">
        <v>41080.651666666665</v>
      </c>
      <c r="C57" s="1">
        <v>41080.659386574072</v>
      </c>
      <c r="D57">
        <f t="shared" si="0"/>
        <v>11.116666666930541</v>
      </c>
    </row>
    <row r="58" spans="1:4">
      <c r="A58">
        <v>4946</v>
      </c>
      <c r="B58" s="1">
        <v>41080.66746527778</v>
      </c>
      <c r="C58" s="1">
        <v>41080.675185185188</v>
      </c>
      <c r="D58">
        <f t="shared" si="0"/>
        <v>11.116666666930541</v>
      </c>
    </row>
    <row r="59" spans="1:4">
      <c r="A59">
        <v>4948</v>
      </c>
      <c r="B59" s="1">
        <v>41080.683252314811</v>
      </c>
      <c r="C59" s="1">
        <v>41080.691064814811</v>
      </c>
      <c r="D59">
        <f t="shared" si="0"/>
        <v>11.25</v>
      </c>
    </row>
    <row r="60" spans="1:4">
      <c r="A60">
        <v>4950</v>
      </c>
      <c r="B60" s="1">
        <v>41080.698981481481</v>
      </c>
      <c r="C60" s="1">
        <v>41080.706608796296</v>
      </c>
      <c r="D60">
        <f t="shared" si="0"/>
        <v>10.983333333861083</v>
      </c>
    </row>
    <row r="61" spans="1:4">
      <c r="A61">
        <v>4952</v>
      </c>
      <c r="B61" s="1">
        <v>41080.714606481481</v>
      </c>
      <c r="C61" s="1">
        <v>41080.722488425927</v>
      </c>
      <c r="D61">
        <f t="shared" si="0"/>
        <v>11.350000002421439</v>
      </c>
    </row>
    <row r="62" spans="1:4">
      <c r="A62">
        <v>4954</v>
      </c>
      <c r="B62" s="1">
        <v>41080.730474537035</v>
      </c>
      <c r="C62" s="1">
        <v>41080.738252314812</v>
      </c>
      <c r="D62">
        <f t="shared" si="0"/>
        <v>11.199999998789281</v>
      </c>
    </row>
    <row r="63" spans="1:4">
      <c r="A63">
        <v>4956</v>
      </c>
      <c r="B63" s="1">
        <v>41080.745763888888</v>
      </c>
      <c r="C63" s="1">
        <v>41080.753263888888</v>
      </c>
      <c r="D63">
        <f t="shared" si="0"/>
        <v>10.799999999580905</v>
      </c>
    </row>
    <row r="64" spans="1:4">
      <c r="A64">
        <v>4958</v>
      </c>
      <c r="B64" s="1">
        <v>41080.760937500003</v>
      </c>
      <c r="C64" s="1">
        <v>41080.768506944441</v>
      </c>
      <c r="D64">
        <f t="shared" si="0"/>
        <v>10.899999991524965</v>
      </c>
    </row>
    <row r="65" spans="1:4">
      <c r="A65">
        <v>4960</v>
      </c>
      <c r="B65" s="1">
        <v>41080.776284722226</v>
      </c>
      <c r="C65" s="1">
        <v>41080.78398148148</v>
      </c>
      <c r="D65">
        <f t="shared" si="0"/>
        <v>11.083333325805143</v>
      </c>
    </row>
    <row r="66" spans="1:4">
      <c r="A66">
        <v>4962</v>
      </c>
      <c r="B66" s="1">
        <v>41080.791863425926</v>
      </c>
      <c r="C66" s="1">
        <v>41080.799351851849</v>
      </c>
      <c r="D66">
        <f t="shared" ref="D66:D129" si="1">(C66-B66)*24*60</f>
        <v>10.783333329018205</v>
      </c>
    </row>
    <row r="67" spans="1:4">
      <c r="A67">
        <v>4964</v>
      </c>
      <c r="B67" s="1">
        <v>41080.807002314818</v>
      </c>
      <c r="C67" s="1">
        <v>41080.814421296294</v>
      </c>
      <c r="D67">
        <f t="shared" si="1"/>
        <v>10.683333326596767</v>
      </c>
    </row>
    <row r="68" spans="1:4">
      <c r="A68">
        <v>4966</v>
      </c>
      <c r="B68" s="1">
        <v>41080.822129629632</v>
      </c>
      <c r="C68" s="1">
        <v>41080.829479166663</v>
      </c>
      <c r="D68">
        <f t="shared" si="1"/>
        <v>10.583333324175328</v>
      </c>
    </row>
    <row r="69" spans="1:4">
      <c r="A69">
        <v>4968</v>
      </c>
      <c r="B69" s="1">
        <v>41080.837534722225</v>
      </c>
      <c r="C69" s="1">
        <v>41080.845254629632</v>
      </c>
      <c r="D69">
        <f t="shared" si="1"/>
        <v>11.116666666930541</v>
      </c>
    </row>
    <row r="70" spans="1:4">
      <c r="A70">
        <v>4970</v>
      </c>
      <c r="B70" s="1">
        <v>41080.853020833332</v>
      </c>
      <c r="C70" s="1">
        <v>41080.860717592594</v>
      </c>
      <c r="D70">
        <f t="shared" si="1"/>
        <v>11.083333336282521</v>
      </c>
    </row>
    <row r="71" spans="1:4">
      <c r="A71">
        <v>4972</v>
      </c>
      <c r="B71" s="1">
        <v>41080.868310185186</v>
      </c>
      <c r="C71" s="1">
        <v>41080.875868055555</v>
      </c>
      <c r="D71">
        <f t="shared" si="1"/>
        <v>10.883333331439644</v>
      </c>
    </row>
    <row r="72" spans="1:4">
      <c r="A72">
        <v>4974</v>
      </c>
      <c r="B72" s="1">
        <v>41080.883819444447</v>
      </c>
      <c r="C72" s="1">
        <v>41080.891863425924</v>
      </c>
      <c r="D72">
        <f t="shared" si="1"/>
        <v>11.583333327434957</v>
      </c>
    </row>
    <row r="73" spans="1:4">
      <c r="A73">
        <v>4976</v>
      </c>
      <c r="B73" s="1">
        <v>41080.899456018517</v>
      </c>
      <c r="C73" s="1">
        <v>41080.907013888886</v>
      </c>
      <c r="D73">
        <f t="shared" si="1"/>
        <v>10.883333331439644</v>
      </c>
    </row>
    <row r="74" spans="1:4">
      <c r="A74">
        <v>4978</v>
      </c>
      <c r="B74" s="1">
        <v>41080.914803240739</v>
      </c>
      <c r="C74" s="1">
        <v>41080.922465277778</v>
      </c>
      <c r="D74">
        <f t="shared" si="1"/>
        <v>11.033333335071802</v>
      </c>
    </row>
    <row r="75" spans="1:4">
      <c r="A75">
        <v>4980</v>
      </c>
      <c r="B75" s="1">
        <v>41080.930127314816</v>
      </c>
      <c r="C75" s="1">
        <v>41080.937708333331</v>
      </c>
      <c r="D75">
        <f t="shared" si="1"/>
        <v>10.916666662087664</v>
      </c>
    </row>
    <row r="76" spans="1:4">
      <c r="A76">
        <v>4982</v>
      </c>
      <c r="B76" s="1">
        <v>41080.945324074077</v>
      </c>
      <c r="C76" s="1">
        <v>41080.952951388892</v>
      </c>
      <c r="D76">
        <f t="shared" si="1"/>
        <v>10.983333333861083</v>
      </c>
    </row>
    <row r="77" spans="1:4">
      <c r="A77">
        <v>4984</v>
      </c>
      <c r="B77" s="1">
        <v>41080.96056712963</v>
      </c>
      <c r="C77" s="1">
        <v>41080.967951388891</v>
      </c>
      <c r="D77">
        <f t="shared" si="1"/>
        <v>10.633333335863426</v>
      </c>
    </row>
    <row r="78" spans="1:4">
      <c r="A78">
        <v>4986</v>
      </c>
      <c r="B78" s="1">
        <v>41080.976053240738</v>
      </c>
      <c r="C78" s="1">
        <v>41080.983715277776</v>
      </c>
      <c r="D78">
        <f t="shared" si="1"/>
        <v>11.033333335071802</v>
      </c>
    </row>
    <row r="79" spans="1:4">
      <c r="A79">
        <v>4988</v>
      </c>
      <c r="B79" s="1">
        <v>41080.991678240738</v>
      </c>
      <c r="C79" s="1">
        <v>41080.999305555553</v>
      </c>
      <c r="D79">
        <f t="shared" si="1"/>
        <v>10.983333333861083</v>
      </c>
    </row>
    <row r="80" spans="1:4">
      <c r="A80">
        <v>4990</v>
      </c>
      <c r="B80" s="1">
        <v>41081.007187499999</v>
      </c>
      <c r="C80" s="1">
        <v>41081.014664351853</v>
      </c>
      <c r="D80">
        <f t="shared" si="1"/>
        <v>10.766666668932885</v>
      </c>
    </row>
    <row r="81" spans="1:4">
      <c r="A81">
        <v>4992</v>
      </c>
      <c r="B81" s="1">
        <v>41081.02244212963</v>
      </c>
      <c r="C81" s="1">
        <v>41081.030347222222</v>
      </c>
      <c r="D81">
        <f t="shared" si="1"/>
        <v>11.383333333069459</v>
      </c>
    </row>
    <row r="82" spans="1:4">
      <c r="A82">
        <v>4994</v>
      </c>
      <c r="B82" s="1">
        <v>41081.038506944446</v>
      </c>
      <c r="C82" s="1">
        <v>41081.046388888892</v>
      </c>
      <c r="D82">
        <f t="shared" si="1"/>
        <v>11.350000002421439</v>
      </c>
    </row>
    <row r="83" spans="1:4">
      <c r="A83">
        <v>4996</v>
      </c>
      <c r="B83" s="1">
        <v>41081.05363425926</v>
      </c>
      <c r="C83" s="1">
        <v>41081.06082175926</v>
      </c>
      <c r="D83">
        <f t="shared" si="1"/>
        <v>10.34999999916181</v>
      </c>
    </row>
    <row r="84" spans="1:4">
      <c r="A84">
        <v>4998</v>
      </c>
      <c r="B84" s="1">
        <v>41081.068356481483</v>
      </c>
      <c r="C84" s="1">
        <v>41081.075682870367</v>
      </c>
      <c r="D84">
        <f t="shared" si="1"/>
        <v>10.549999993527308</v>
      </c>
    </row>
    <row r="85" spans="1:4">
      <c r="A85">
        <v>5000</v>
      </c>
      <c r="B85" s="1">
        <v>41081.083587962959</v>
      </c>
      <c r="C85" s="1">
        <v>41081.09103009259</v>
      </c>
      <c r="D85">
        <f t="shared" si="1"/>
        <v>10.716666667722166</v>
      </c>
    </row>
    <row r="86" spans="1:4">
      <c r="A86">
        <v>5002</v>
      </c>
      <c r="B86" s="1">
        <v>41081.098912037036</v>
      </c>
      <c r="C86" s="1">
        <v>41081.10664351852</v>
      </c>
      <c r="D86">
        <f t="shared" si="1"/>
        <v>11.133333337493241</v>
      </c>
    </row>
    <row r="87" spans="1:4">
      <c r="A87">
        <v>5004</v>
      </c>
      <c r="B87" s="1">
        <v>41081.114386574074</v>
      </c>
      <c r="C87" s="1">
        <v>41081.121828703705</v>
      </c>
      <c r="D87">
        <f t="shared" si="1"/>
        <v>10.716666667722166</v>
      </c>
    </row>
    <row r="88" spans="1:4">
      <c r="A88">
        <v>5006</v>
      </c>
      <c r="B88" s="1">
        <v>41081.129837962966</v>
      </c>
      <c r="C88" s="1">
        <v>41081.137824074074</v>
      </c>
      <c r="D88">
        <f t="shared" si="1"/>
        <v>11.499999995576218</v>
      </c>
    </row>
    <row r="89" spans="1:4">
      <c r="A89">
        <v>5008</v>
      </c>
      <c r="B89" s="1">
        <v>41081.145567129628</v>
      </c>
      <c r="C89" s="1">
        <v>41081.15315972222</v>
      </c>
      <c r="D89">
        <f t="shared" si="1"/>
        <v>10.933333332650363</v>
      </c>
    </row>
    <row r="90" spans="1:4">
      <c r="A90">
        <v>5010</v>
      </c>
      <c r="B90" s="1">
        <v>41081.161053240743</v>
      </c>
      <c r="C90" s="1">
        <v>41081.168958333335</v>
      </c>
      <c r="D90">
        <f t="shared" si="1"/>
        <v>11.383333333069459</v>
      </c>
    </row>
    <row r="91" spans="1:4">
      <c r="A91">
        <v>5012</v>
      </c>
      <c r="B91" s="1">
        <v>41081.17690972222</v>
      </c>
      <c r="C91" s="1">
        <v>41081.184756944444</v>
      </c>
      <c r="D91">
        <f t="shared" si="1"/>
        <v>11.300000001210719</v>
      </c>
    </row>
    <row r="92" spans="1:4">
      <c r="A92">
        <v>5014</v>
      </c>
      <c r="B92" s="1">
        <v>41081.192569444444</v>
      </c>
      <c r="C92" s="1">
        <v>41081.200324074074</v>
      </c>
      <c r="D92">
        <f t="shared" si="1"/>
        <v>11.166666668141261</v>
      </c>
    </row>
    <row r="93" spans="1:4">
      <c r="A93">
        <v>5016</v>
      </c>
      <c r="B93" s="1">
        <v>41081.207928240743</v>
      </c>
      <c r="C93" s="1">
        <v>41081.215543981481</v>
      </c>
      <c r="D93">
        <f t="shared" si="1"/>
        <v>10.966666663298383</v>
      </c>
    </row>
    <row r="94" spans="1:4">
      <c r="A94">
        <v>5018</v>
      </c>
      <c r="B94" s="1">
        <v>41081.223460648151</v>
      </c>
      <c r="C94" s="1">
        <v>41081.231203703705</v>
      </c>
      <c r="D94">
        <f t="shared" si="1"/>
        <v>11.149999997578561</v>
      </c>
    </row>
    <row r="95" spans="1:4">
      <c r="A95">
        <v>5020</v>
      </c>
      <c r="B95" s="1">
        <v>41081.23909722222</v>
      </c>
      <c r="C95" s="1">
        <v>41081.246840277781</v>
      </c>
      <c r="D95">
        <f t="shared" si="1"/>
        <v>11.15000000805594</v>
      </c>
    </row>
    <row r="96" spans="1:4">
      <c r="A96">
        <v>5022</v>
      </c>
      <c r="B96" s="1">
        <v>41081.254525462966</v>
      </c>
      <c r="C96" s="1">
        <v>41081.261921296296</v>
      </c>
      <c r="D96">
        <f t="shared" si="1"/>
        <v>10.649999995948747</v>
      </c>
    </row>
    <row r="97" spans="1:4">
      <c r="A97">
        <v>5024</v>
      </c>
      <c r="B97" s="1">
        <v>41081.269930555558</v>
      </c>
      <c r="C97" s="1">
        <v>41081.277604166666</v>
      </c>
      <c r="D97">
        <f t="shared" si="1"/>
        <v>11.049999995157123</v>
      </c>
    </row>
    <row r="98" spans="1:4">
      <c r="A98">
        <v>5026</v>
      </c>
      <c r="B98" s="1">
        <v>41081.285358796296</v>
      </c>
      <c r="C98" s="1">
        <v>41081.293171296296</v>
      </c>
      <c r="D98">
        <f t="shared" si="1"/>
        <v>11.25</v>
      </c>
    </row>
    <row r="99" spans="1:4">
      <c r="A99">
        <v>5028</v>
      </c>
      <c r="B99" s="1">
        <v>41081.300879629627</v>
      </c>
      <c r="C99" s="1">
        <v>41081.308657407404</v>
      </c>
      <c r="D99">
        <f t="shared" si="1"/>
        <v>11.199999998789281</v>
      </c>
    </row>
    <row r="100" spans="1:4">
      <c r="A100">
        <v>5030</v>
      </c>
      <c r="B100" s="1">
        <v>41081.316736111112</v>
      </c>
      <c r="C100" s="1">
        <v>41081.324733796297</v>
      </c>
      <c r="D100">
        <f t="shared" si="1"/>
        <v>11.516666666138917</v>
      </c>
    </row>
    <row r="101" spans="1:4">
      <c r="A101">
        <v>5032</v>
      </c>
      <c r="B101" s="1">
        <v>41081.332361111112</v>
      </c>
      <c r="C101" s="1">
        <v>41081.339722222219</v>
      </c>
      <c r="D101">
        <f t="shared" si="1"/>
        <v>10.599999994738027</v>
      </c>
    </row>
    <row r="102" spans="1:4">
      <c r="A102">
        <v>5034</v>
      </c>
      <c r="B102" s="1">
        <v>41081.347442129627</v>
      </c>
      <c r="C102" s="1">
        <v>41081.354907407411</v>
      </c>
      <c r="D102">
        <f t="shared" si="1"/>
        <v>10.750000008847564</v>
      </c>
    </row>
    <row r="103" spans="1:4">
      <c r="A103">
        <v>5036</v>
      </c>
      <c r="B103" s="1">
        <v>41081.362638888888</v>
      </c>
      <c r="C103" s="1">
        <v>41081.370150462964</v>
      </c>
      <c r="D103">
        <f t="shared" si="1"/>
        <v>10.816666670143604</v>
      </c>
    </row>
    <row r="104" spans="1:4">
      <c r="A104">
        <v>5038</v>
      </c>
      <c r="B104" s="1">
        <v>41081.378055555557</v>
      </c>
      <c r="C104" s="1">
        <v>41081.385428240741</v>
      </c>
      <c r="D104">
        <f t="shared" si="1"/>
        <v>10.616666665300727</v>
      </c>
    </row>
    <row r="105" spans="1:4">
      <c r="A105">
        <v>5040</v>
      </c>
      <c r="B105" s="1">
        <v>41081.393472222226</v>
      </c>
      <c r="C105" s="1">
        <v>41081.401261574072</v>
      </c>
      <c r="D105">
        <f t="shared" si="1"/>
        <v>11.216666658874601</v>
      </c>
    </row>
    <row r="106" spans="1:4">
      <c r="A106">
        <v>5042</v>
      </c>
      <c r="B106" s="1">
        <v>41081.409317129626</v>
      </c>
      <c r="C106" s="1">
        <v>41081.416967592595</v>
      </c>
      <c r="D106">
        <f t="shared" si="1"/>
        <v>11.016666674986482</v>
      </c>
    </row>
    <row r="107" spans="1:4">
      <c r="A107">
        <v>5044</v>
      </c>
      <c r="B107" s="1">
        <v>41081.424710648149</v>
      </c>
      <c r="C107" s="1">
        <v>41081.432337962964</v>
      </c>
      <c r="D107">
        <f t="shared" si="1"/>
        <v>10.983333333861083</v>
      </c>
    </row>
    <row r="108" spans="1:4">
      <c r="A108">
        <v>5046</v>
      </c>
      <c r="B108" s="1">
        <v>41081.440023148149</v>
      </c>
      <c r="C108" s="1">
        <v>41081.447708333333</v>
      </c>
      <c r="D108">
        <f t="shared" si="1"/>
        <v>11.066666665719822</v>
      </c>
    </row>
    <row r="109" spans="1:4">
      <c r="A109">
        <v>5048</v>
      </c>
      <c r="B109" s="1">
        <v>41081.455555555556</v>
      </c>
      <c r="C109" s="1">
        <v>41081.463321759256</v>
      </c>
      <c r="D109">
        <f t="shared" si="1"/>
        <v>11.183333328226581</v>
      </c>
    </row>
    <row r="110" spans="1:4">
      <c r="A110">
        <v>5050</v>
      </c>
      <c r="B110" s="1">
        <v>41081.471296296295</v>
      </c>
      <c r="C110" s="1">
        <v>41081.479074074072</v>
      </c>
      <c r="D110">
        <f t="shared" si="1"/>
        <v>11.199999998789281</v>
      </c>
    </row>
    <row r="111" spans="1:4">
      <c r="A111">
        <v>5052</v>
      </c>
      <c r="B111" s="1">
        <v>41081.486828703702</v>
      </c>
      <c r="C111" s="1">
        <v>41081.494699074072</v>
      </c>
      <c r="D111">
        <f t="shared" si="1"/>
        <v>11.333333331858739</v>
      </c>
    </row>
    <row r="112" spans="1:4">
      <c r="A112">
        <v>5054</v>
      </c>
      <c r="B112" s="1">
        <v>41081.502708333333</v>
      </c>
      <c r="C112" s="1">
        <v>41081.510787037034</v>
      </c>
      <c r="D112">
        <f t="shared" si="1"/>
        <v>11.633333328645676</v>
      </c>
    </row>
    <row r="113" spans="1:4">
      <c r="A113">
        <v>5056</v>
      </c>
      <c r="B113" s="1">
        <v>41081.518182870372</v>
      </c>
      <c r="C113" s="1">
        <v>41081.525347222225</v>
      </c>
      <c r="D113">
        <f t="shared" si="1"/>
        <v>10.31666666851379</v>
      </c>
    </row>
    <row r="114" spans="1:4">
      <c r="A114">
        <v>5058</v>
      </c>
      <c r="B114" s="1">
        <v>41081.533449074072</v>
      </c>
      <c r="C114" s="1">
        <v>41081.541145833333</v>
      </c>
      <c r="D114">
        <f t="shared" si="1"/>
        <v>11.083333336282521</v>
      </c>
    </row>
    <row r="115" spans="1:4">
      <c r="A115">
        <v>5060</v>
      </c>
      <c r="B115" s="1">
        <v>41081.549120370371</v>
      </c>
      <c r="C115" s="1">
        <v>41081.556747685187</v>
      </c>
      <c r="D115">
        <f t="shared" si="1"/>
        <v>10.983333333861083</v>
      </c>
    </row>
    <row r="116" spans="1:4">
      <c r="A116">
        <v>5062</v>
      </c>
      <c r="B116" s="1">
        <v>41081.564409722225</v>
      </c>
      <c r="C116" s="1">
        <v>41081.572141203702</v>
      </c>
      <c r="D116">
        <f t="shared" si="1"/>
        <v>11.133333327015862</v>
      </c>
    </row>
    <row r="117" spans="1:4">
      <c r="A117">
        <v>5064</v>
      </c>
      <c r="B117" s="1">
        <v>41081.579826388886</v>
      </c>
      <c r="C117" s="1">
        <v>41081.587534722225</v>
      </c>
      <c r="D117">
        <f t="shared" si="1"/>
        <v>11.100000006845221</v>
      </c>
    </row>
    <row r="118" spans="1:4">
      <c r="A118">
        <v>5066</v>
      </c>
      <c r="B118" s="1">
        <v>41081.595625000002</v>
      </c>
      <c r="C118" s="1">
        <v>41081.603518518517</v>
      </c>
      <c r="D118">
        <f t="shared" si="1"/>
        <v>11.366666662506759</v>
      </c>
    </row>
    <row r="119" spans="1:4">
      <c r="A119">
        <v>5068</v>
      </c>
      <c r="B119" s="1">
        <v>41081.61136574074</v>
      </c>
      <c r="C119" s="1">
        <v>41081.618958333333</v>
      </c>
      <c r="D119">
        <f t="shared" si="1"/>
        <v>10.933333332650363</v>
      </c>
    </row>
    <row r="120" spans="1:4">
      <c r="A120">
        <v>5070</v>
      </c>
      <c r="B120" s="1">
        <v>41081.626886574071</v>
      </c>
      <c r="C120" s="1">
        <v>41081.634432870371</v>
      </c>
      <c r="D120">
        <f t="shared" si="1"/>
        <v>10.866666671354324</v>
      </c>
    </row>
    <row r="121" spans="1:4">
      <c r="A121">
        <v>5072</v>
      </c>
      <c r="B121" s="1">
        <v>41081.642627314817</v>
      </c>
      <c r="C121" s="1">
        <v>41081.650300925925</v>
      </c>
      <c r="D121">
        <f t="shared" si="1"/>
        <v>11.049999995157123</v>
      </c>
    </row>
    <row r="122" spans="1:4">
      <c r="A122">
        <v>5074</v>
      </c>
      <c r="B122" s="1">
        <v>41081.658067129632</v>
      </c>
      <c r="C122" s="1">
        <v>41081.665520833332</v>
      </c>
      <c r="D122">
        <f t="shared" si="1"/>
        <v>10.733333327807486</v>
      </c>
    </row>
    <row r="123" spans="1:4">
      <c r="A123">
        <v>5076</v>
      </c>
      <c r="B123" s="1">
        <v>41081.673344907409</v>
      </c>
      <c r="C123" s="1">
        <v>41081.681018518517</v>
      </c>
      <c r="D123">
        <f t="shared" si="1"/>
        <v>11.049999995157123</v>
      </c>
    </row>
    <row r="124" spans="1:4">
      <c r="A124">
        <v>5078</v>
      </c>
      <c r="B124" s="1">
        <v>41081.688981481479</v>
      </c>
      <c r="C124" s="1">
        <v>41081.696701388886</v>
      </c>
      <c r="D124">
        <f t="shared" si="1"/>
        <v>11.116666666930541</v>
      </c>
    </row>
    <row r="125" spans="1:4">
      <c r="A125">
        <v>5080</v>
      </c>
      <c r="B125" s="1">
        <v>41081.704062500001</v>
      </c>
      <c r="C125" s="1">
        <v>41081.711458333331</v>
      </c>
      <c r="D125">
        <f t="shared" si="1"/>
        <v>10.649999995948747</v>
      </c>
    </row>
    <row r="126" spans="1:4">
      <c r="A126">
        <v>5082</v>
      </c>
      <c r="B126" s="1">
        <v>41081.719027777777</v>
      </c>
      <c r="C126" s="1">
        <v>41081.726689814815</v>
      </c>
      <c r="D126">
        <f t="shared" si="1"/>
        <v>11.033333335071802</v>
      </c>
    </row>
    <row r="127" spans="1:4">
      <c r="A127">
        <v>5084</v>
      </c>
      <c r="B127" s="1">
        <v>41081.7344212963</v>
      </c>
      <c r="C127" s="1">
        <v>41081.741979166669</v>
      </c>
      <c r="D127">
        <f t="shared" si="1"/>
        <v>10.883333331439644</v>
      </c>
    </row>
    <row r="128" spans="1:4">
      <c r="A128">
        <v>5086</v>
      </c>
      <c r="B128" s="1">
        <v>41081.749652777777</v>
      </c>
      <c r="C128" s="1">
        <v>41081.75708333333</v>
      </c>
      <c r="D128">
        <f t="shared" si="1"/>
        <v>10.699999997159466</v>
      </c>
    </row>
    <row r="129" spans="1:4">
      <c r="A129">
        <v>5088</v>
      </c>
      <c r="B129" s="1">
        <v>41081.765046296299</v>
      </c>
      <c r="C129" s="1">
        <v>41081.772592592592</v>
      </c>
      <c r="D129">
        <f t="shared" si="1"/>
        <v>10.866666660876945</v>
      </c>
    </row>
    <row r="130" spans="1:4">
      <c r="A130">
        <v>5090</v>
      </c>
      <c r="B130" s="1">
        <v>41081.780474537038</v>
      </c>
      <c r="C130" s="1">
        <v>41081.788043981483</v>
      </c>
      <c r="D130">
        <f t="shared" ref="D130:D151" si="2">(C130-B130)*24*60</f>
        <v>10.900000002002344</v>
      </c>
    </row>
    <row r="131" spans="1:4">
      <c r="A131">
        <v>5092</v>
      </c>
      <c r="B131" s="1">
        <v>41081.795868055553</v>
      </c>
      <c r="C131" s="1">
        <v>41081.803506944445</v>
      </c>
      <c r="D131">
        <f t="shared" si="2"/>
        <v>11.000000004423782</v>
      </c>
    </row>
    <row r="132" spans="1:4">
      <c r="A132">
        <v>5094</v>
      </c>
      <c r="B132" s="1">
        <v>41081.811238425929</v>
      </c>
      <c r="C132" s="1">
        <v>41081.818738425929</v>
      </c>
      <c r="D132">
        <f t="shared" si="2"/>
        <v>10.799999999580905</v>
      </c>
    </row>
    <row r="133" spans="1:4">
      <c r="A133">
        <v>5096</v>
      </c>
      <c r="B133" s="1">
        <v>41081.82644675926</v>
      </c>
      <c r="C133" s="1">
        <v>41081.834178240744</v>
      </c>
      <c r="D133">
        <f t="shared" si="2"/>
        <v>11.133333337493241</v>
      </c>
    </row>
    <row r="134" spans="1:4">
      <c r="A134">
        <v>5098</v>
      </c>
      <c r="B134" s="1">
        <v>41081.842175925929</v>
      </c>
      <c r="C134" s="1">
        <v>41081.849930555552</v>
      </c>
      <c r="D134">
        <f t="shared" si="2"/>
        <v>11.166666657663882</v>
      </c>
    </row>
    <row r="135" spans="1:4">
      <c r="A135">
        <v>5100</v>
      </c>
      <c r="B135" s="1">
        <v>41081.857662037037</v>
      </c>
      <c r="C135" s="1">
        <v>41081.865266203706</v>
      </c>
      <c r="D135">
        <f t="shared" si="2"/>
        <v>10.950000003213063</v>
      </c>
    </row>
    <row r="136" spans="1:4">
      <c r="A136">
        <v>5102</v>
      </c>
      <c r="B136" s="1">
        <v>41081.873217592591</v>
      </c>
      <c r="C136" s="1">
        <v>41081.881111111114</v>
      </c>
      <c r="D136">
        <f t="shared" si="2"/>
        <v>11.366666672984138</v>
      </c>
    </row>
    <row r="137" spans="1:4">
      <c r="A137">
        <v>5104</v>
      </c>
      <c r="B137" s="1">
        <v>41081.888923611114</v>
      </c>
      <c r="C137" s="1">
        <v>41081.896932870368</v>
      </c>
      <c r="D137">
        <f t="shared" si="2"/>
        <v>11.533333326224238</v>
      </c>
    </row>
    <row r="138" spans="1:4">
      <c r="A138">
        <v>5106</v>
      </c>
      <c r="B138" s="1">
        <v>41081.904768518521</v>
      </c>
      <c r="C138" s="1">
        <v>41081.912592592591</v>
      </c>
      <c r="D138">
        <f t="shared" si="2"/>
        <v>11.26666666008532</v>
      </c>
    </row>
    <row r="139" spans="1:4">
      <c r="A139">
        <v>5108</v>
      </c>
      <c r="B139" s="1">
        <v>41081.920358796298</v>
      </c>
      <c r="C139" s="1">
        <v>41081.928124999999</v>
      </c>
      <c r="D139">
        <f t="shared" si="2"/>
        <v>11.183333328226581</v>
      </c>
    </row>
    <row r="140" spans="1:4">
      <c r="A140">
        <v>5110</v>
      </c>
      <c r="B140" s="1">
        <v>41081.936018518521</v>
      </c>
      <c r="C140" s="1">
        <v>41081.943680555552</v>
      </c>
      <c r="D140">
        <f t="shared" si="2"/>
        <v>11.033333324594423</v>
      </c>
    </row>
    <row r="141" spans="1:4">
      <c r="A141">
        <v>5112</v>
      </c>
      <c r="B141" s="1">
        <v>41081.951620370368</v>
      </c>
      <c r="C141" s="1">
        <v>41081.95921296296</v>
      </c>
      <c r="D141">
        <f t="shared" si="2"/>
        <v>10.933333332650363</v>
      </c>
    </row>
    <row r="142" spans="1:4">
      <c r="A142">
        <v>5114</v>
      </c>
      <c r="B142" s="1">
        <v>41081.967488425929</v>
      </c>
      <c r="C142" s="1">
        <v>41081.975416666668</v>
      </c>
      <c r="D142">
        <f t="shared" si="2"/>
        <v>11.416666663717479</v>
      </c>
    </row>
    <row r="143" spans="1:4">
      <c r="A143">
        <v>5116</v>
      </c>
      <c r="B143" s="1">
        <v>41081.98333333333</v>
      </c>
      <c r="C143" s="1">
        <v>41081.990949074076</v>
      </c>
      <c r="D143">
        <f t="shared" si="2"/>
        <v>10.966666673775762</v>
      </c>
    </row>
    <row r="144" spans="1:4">
      <c r="A144">
        <v>5118</v>
      </c>
      <c r="B144" s="1">
        <v>41081.998900462961</v>
      </c>
      <c r="C144" s="1">
        <v>41082.006655092591</v>
      </c>
      <c r="D144">
        <f t="shared" si="2"/>
        <v>11.166666668141261</v>
      </c>
    </row>
    <row r="145" spans="1:5">
      <c r="A145">
        <v>5120</v>
      </c>
      <c r="B145" s="1">
        <v>41082.01494212963</v>
      </c>
      <c r="C145" s="1">
        <v>41082.022824074076</v>
      </c>
      <c r="D145">
        <f t="shared" si="2"/>
        <v>11.350000002421439</v>
      </c>
    </row>
    <row r="146" spans="1:5">
      <c r="A146">
        <v>5122</v>
      </c>
      <c r="B146" s="1">
        <v>41082.030486111114</v>
      </c>
      <c r="C146" s="1">
        <v>41082.037800925929</v>
      </c>
      <c r="D146">
        <f t="shared" si="2"/>
        <v>10.533333333441988</v>
      </c>
    </row>
    <row r="147" spans="1:5">
      <c r="A147">
        <v>5124</v>
      </c>
      <c r="B147" s="1">
        <v>41082.045624999999</v>
      </c>
      <c r="C147" s="1">
        <v>41082.053148148145</v>
      </c>
      <c r="D147">
        <f t="shared" si="2"/>
        <v>10.833333330228925</v>
      </c>
    </row>
    <row r="148" spans="1:5">
      <c r="A148">
        <v>5126</v>
      </c>
      <c r="B148" s="1">
        <v>41082.060706018521</v>
      </c>
      <c r="C148" s="1">
        <v>41082.068252314813</v>
      </c>
      <c r="D148">
        <f t="shared" si="2"/>
        <v>10.866666660876945</v>
      </c>
    </row>
    <row r="149" spans="1:5">
      <c r="A149">
        <v>5128</v>
      </c>
      <c r="B149" s="1">
        <v>41082.076006944444</v>
      </c>
      <c r="C149" s="1">
        <v>41082.083449074074</v>
      </c>
      <c r="D149">
        <f t="shared" si="2"/>
        <v>10.716666667722166</v>
      </c>
    </row>
    <row r="150" spans="1:5">
      <c r="A150">
        <v>5130</v>
      </c>
      <c r="B150" s="1">
        <v>41082.091504629629</v>
      </c>
      <c r="C150" s="1">
        <v>41082.099305555559</v>
      </c>
      <c r="D150">
        <f t="shared" si="2"/>
        <v>11.23333333991468</v>
      </c>
    </row>
    <row r="151" spans="1:5">
      <c r="A151">
        <v>5132</v>
      </c>
      <c r="B151" s="1">
        <v>41082.107199074075</v>
      </c>
      <c r="C151" s="1">
        <v>41082.114699074074</v>
      </c>
      <c r="D151">
        <f t="shared" si="2"/>
        <v>10.799999999580905</v>
      </c>
    </row>
    <row r="152" spans="1:5">
      <c r="D152" s="2">
        <f>SUM(D2:D151)/60</f>
        <v>27.551944443373941</v>
      </c>
      <c r="E152" t="s">
        <v>4</v>
      </c>
    </row>
    <row r="153" spans="1:5">
      <c r="D153" s="2">
        <f>MEDIAN(D2:D151)</f>
        <v>11.033333329833113</v>
      </c>
      <c r="E153" t="s">
        <v>5</v>
      </c>
    </row>
    <row r="154" spans="1:5">
      <c r="D154" s="2">
        <f>AVERAGE(D2:D151)</f>
        <v>11.020777777349576</v>
      </c>
      <c r="E154" t="s">
        <v>6</v>
      </c>
    </row>
    <row r="155" spans="1:5">
      <c r="D155" s="2">
        <f>STDEV(D2:D151)</f>
        <v>0.26043427764053445</v>
      </c>
      <c r="E155" t="s">
        <v>7</v>
      </c>
    </row>
    <row r="156" spans="1:5">
      <c r="D156" s="2">
        <f>D155/D154</f>
        <v>2.3631206699021853E-2</v>
      </c>
      <c r="E156" t="s">
        <v>8</v>
      </c>
    </row>
    <row r="157" spans="1:5">
      <c r="D157" s="2">
        <f>MIN(D2:D151)</f>
        <v>10.31666666851379</v>
      </c>
      <c r="E157" t="s">
        <v>9</v>
      </c>
    </row>
    <row r="158" spans="1:5">
      <c r="D158" s="2">
        <f>MAX(D2:D151)</f>
        <v>11.633333328645676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2"/>
  <sheetViews>
    <sheetView workbookViewId="0">
      <selection activeCell="D2" sqref="D2:D35"/>
    </sheetView>
  </sheetViews>
  <sheetFormatPr defaultRowHeight="15"/>
  <sheetData>
    <row r="1" spans="1:5">
      <c r="A1" t="s">
        <v>26</v>
      </c>
      <c r="B1" t="s">
        <v>25</v>
      </c>
      <c r="C1" t="s">
        <v>24</v>
      </c>
      <c r="D1" t="s">
        <v>23</v>
      </c>
      <c r="E1" s="3" t="s">
        <v>27</v>
      </c>
    </row>
    <row r="2" spans="1:5">
      <c r="A2">
        <v>1</v>
      </c>
      <c r="B2">
        <v>0.182</v>
      </c>
      <c r="C2">
        <v>0.56599999999999995</v>
      </c>
      <c r="D2">
        <v>0.38400000000000001</v>
      </c>
      <c r="E2" s="4">
        <f t="shared" ref="E2:E35" si="0">IF(B2,(B2-C2)/B2,0)</f>
        <v>-2.1098901098901095</v>
      </c>
    </row>
    <row r="3" spans="1:5">
      <c r="A3">
        <v>2</v>
      </c>
      <c r="B3">
        <v>0.312</v>
      </c>
      <c r="C3">
        <v>0.627</v>
      </c>
      <c r="D3">
        <v>0.314</v>
      </c>
      <c r="E3" s="4">
        <f t="shared" si="0"/>
        <v>-1.0096153846153846</v>
      </c>
    </row>
    <row r="4" spans="1:5">
      <c r="A4">
        <v>3</v>
      </c>
      <c r="B4">
        <v>0.32200000000000001</v>
      </c>
      <c r="C4">
        <v>0.60199999999999998</v>
      </c>
      <c r="D4">
        <v>0.28000000000000003</v>
      </c>
      <c r="E4" s="4">
        <f t="shared" si="0"/>
        <v>-0.86956521739130421</v>
      </c>
    </row>
    <row r="5" spans="1:5">
      <c r="A5">
        <v>4</v>
      </c>
      <c r="B5">
        <v>0.33300000000000002</v>
      </c>
      <c r="C5">
        <v>0.42399999999999999</v>
      </c>
      <c r="D5">
        <v>9.1999999999999998E-2</v>
      </c>
      <c r="E5" s="4">
        <f t="shared" si="0"/>
        <v>-0.27327327327327317</v>
      </c>
    </row>
    <row r="6" spans="1:5">
      <c r="A6">
        <v>5</v>
      </c>
      <c r="B6">
        <v>0.33700000000000002</v>
      </c>
      <c r="C6">
        <v>0.58199999999999996</v>
      </c>
      <c r="D6">
        <v>0.24399999999999999</v>
      </c>
      <c r="E6" s="4">
        <f t="shared" si="0"/>
        <v>-0.72700296735905023</v>
      </c>
    </row>
    <row r="7" spans="1:5">
      <c r="A7">
        <v>6</v>
      </c>
      <c r="B7">
        <v>0.36599999999999999</v>
      </c>
      <c r="C7">
        <v>0.52400000000000002</v>
      </c>
      <c r="D7">
        <v>0.158</v>
      </c>
      <c r="E7" s="4">
        <f t="shared" si="0"/>
        <v>-0.43169398907103834</v>
      </c>
    </row>
    <row r="8" spans="1:5">
      <c r="A8">
        <v>7</v>
      </c>
      <c r="B8">
        <v>0.38400000000000001</v>
      </c>
      <c r="C8">
        <v>0.75800000000000001</v>
      </c>
      <c r="D8">
        <v>0.374</v>
      </c>
      <c r="E8" s="4">
        <f t="shared" si="0"/>
        <v>-0.97395833333333326</v>
      </c>
    </row>
    <row r="9" spans="1:5">
      <c r="A9">
        <v>8</v>
      </c>
      <c r="B9">
        <v>0.44500000000000001</v>
      </c>
      <c r="C9">
        <v>0.55600000000000005</v>
      </c>
      <c r="D9">
        <v>0.111</v>
      </c>
      <c r="E9" s="4">
        <f t="shared" si="0"/>
        <v>-0.2494382022471911</v>
      </c>
    </row>
    <row r="10" spans="1:5">
      <c r="A10">
        <v>9</v>
      </c>
      <c r="B10">
        <v>0.45300000000000001</v>
      </c>
      <c r="C10">
        <v>0.48799999999999999</v>
      </c>
      <c r="D10">
        <v>3.5000000000000003E-2</v>
      </c>
      <c r="E10" s="4">
        <f t="shared" si="0"/>
        <v>-7.7262693156732842E-2</v>
      </c>
    </row>
    <row r="11" spans="1:5">
      <c r="A11">
        <v>10</v>
      </c>
      <c r="B11">
        <v>0.47499999999999998</v>
      </c>
      <c r="C11">
        <v>0.71499999999999997</v>
      </c>
      <c r="D11">
        <v>0.24099999999999999</v>
      </c>
      <c r="E11" s="4">
        <f t="shared" si="0"/>
        <v>-0.50526315789473686</v>
      </c>
    </row>
    <row r="12" spans="1:5">
      <c r="A12">
        <v>11</v>
      </c>
      <c r="B12">
        <v>0.47799999999999998</v>
      </c>
      <c r="C12">
        <v>0.72299999999999998</v>
      </c>
      <c r="D12">
        <v>0.245</v>
      </c>
      <c r="E12" s="4">
        <f t="shared" si="0"/>
        <v>-0.5125523012552301</v>
      </c>
    </row>
    <row r="13" spans="1:5">
      <c r="A13">
        <v>12</v>
      </c>
      <c r="B13">
        <v>0.48699999999999999</v>
      </c>
      <c r="C13">
        <v>0.56799999999999995</v>
      </c>
      <c r="D13">
        <v>0.08</v>
      </c>
      <c r="E13" s="4">
        <f t="shared" si="0"/>
        <v>-0.16632443531827507</v>
      </c>
    </row>
    <row r="14" spans="1:5">
      <c r="A14">
        <v>13</v>
      </c>
      <c r="B14">
        <v>0.51</v>
      </c>
      <c r="C14">
        <v>0.67200000000000004</v>
      </c>
      <c r="D14">
        <v>0.16200000000000001</v>
      </c>
      <c r="E14" s="4">
        <f t="shared" si="0"/>
        <v>-0.31764705882352945</v>
      </c>
    </row>
    <row r="15" spans="1:5">
      <c r="A15">
        <v>14</v>
      </c>
      <c r="B15">
        <v>0.54900000000000004</v>
      </c>
      <c r="C15">
        <v>0.59</v>
      </c>
      <c r="D15">
        <v>4.1000000000000002E-2</v>
      </c>
      <c r="E15" s="4">
        <f t="shared" si="0"/>
        <v>-7.4681238615664697E-2</v>
      </c>
    </row>
    <row r="16" spans="1:5">
      <c r="A16">
        <v>15</v>
      </c>
      <c r="B16">
        <v>0.54900000000000004</v>
      </c>
      <c r="C16">
        <v>0.745</v>
      </c>
      <c r="D16">
        <v>0.19700000000000001</v>
      </c>
      <c r="E16" s="4">
        <f t="shared" si="0"/>
        <v>-0.35701275045537328</v>
      </c>
    </row>
    <row r="17" spans="1:5">
      <c r="A17">
        <v>16</v>
      </c>
      <c r="B17">
        <v>0.55100000000000005</v>
      </c>
      <c r="C17">
        <v>0.64400000000000002</v>
      </c>
      <c r="D17">
        <v>9.2999999999999999E-2</v>
      </c>
      <c r="E17" s="4">
        <f t="shared" si="0"/>
        <v>-0.16878402903811246</v>
      </c>
    </row>
    <row r="18" spans="1:5">
      <c r="A18">
        <v>17</v>
      </c>
      <c r="B18">
        <v>0.58199999999999996</v>
      </c>
      <c r="C18">
        <v>0.8</v>
      </c>
      <c r="D18">
        <v>0.217</v>
      </c>
      <c r="E18" s="4">
        <f t="shared" si="0"/>
        <v>-0.37457044673539536</v>
      </c>
    </row>
    <row r="19" spans="1:5">
      <c r="A19">
        <v>18</v>
      </c>
      <c r="B19">
        <v>0.59099999999999997</v>
      </c>
      <c r="C19">
        <v>0.66600000000000004</v>
      </c>
      <c r="D19">
        <v>7.4999999999999997E-2</v>
      </c>
      <c r="E19" s="4">
        <f t="shared" si="0"/>
        <v>-0.12690355329949252</v>
      </c>
    </row>
    <row r="20" spans="1:5">
      <c r="A20">
        <v>19</v>
      </c>
      <c r="B20">
        <v>0.59599999999999997</v>
      </c>
      <c r="C20">
        <v>0.54100000000000004</v>
      </c>
      <c r="D20">
        <v>-5.5E-2</v>
      </c>
      <c r="E20" s="4">
        <f t="shared" si="0"/>
        <v>9.2281879194630767E-2</v>
      </c>
    </row>
    <row r="21" spans="1:5">
      <c r="A21">
        <v>20</v>
      </c>
      <c r="B21">
        <v>0.6</v>
      </c>
      <c r="C21">
        <v>0.68899999999999995</v>
      </c>
      <c r="D21">
        <v>8.8999999999999996E-2</v>
      </c>
      <c r="E21" s="4">
        <f t="shared" si="0"/>
        <v>-0.14833333333333329</v>
      </c>
    </row>
    <row r="22" spans="1:5">
      <c r="A22">
        <v>21</v>
      </c>
      <c r="B22">
        <v>0.61699999999999999</v>
      </c>
      <c r="C22">
        <v>0.82899999999999996</v>
      </c>
      <c r="D22">
        <v>0.21199999999999999</v>
      </c>
      <c r="E22" s="4">
        <f t="shared" si="0"/>
        <v>-0.34359805510534841</v>
      </c>
    </row>
    <row r="23" spans="1:5">
      <c r="A23">
        <v>22</v>
      </c>
      <c r="B23">
        <v>0.627</v>
      </c>
      <c r="C23">
        <v>0.70299999999999996</v>
      </c>
      <c r="D23">
        <v>7.6999999999999999E-2</v>
      </c>
      <c r="E23" s="4">
        <f t="shared" si="0"/>
        <v>-0.12121212121212115</v>
      </c>
    </row>
    <row r="24" spans="1:5">
      <c r="A24">
        <v>23</v>
      </c>
      <c r="B24">
        <v>0.64200000000000002</v>
      </c>
      <c r="C24">
        <v>0.62</v>
      </c>
      <c r="D24">
        <v>-2.1999999999999999E-2</v>
      </c>
      <c r="E24" s="4">
        <f t="shared" si="0"/>
        <v>3.4267912772585701E-2</v>
      </c>
    </row>
    <row r="25" spans="1:5">
      <c r="A25">
        <v>24</v>
      </c>
      <c r="B25">
        <v>0.64500000000000002</v>
      </c>
      <c r="C25">
        <v>0.83599999999999997</v>
      </c>
      <c r="D25">
        <v>0.191</v>
      </c>
      <c r="E25" s="4">
        <f t="shared" si="0"/>
        <v>-0.29612403100775186</v>
      </c>
    </row>
    <row r="26" spans="1:5">
      <c r="A26">
        <v>25</v>
      </c>
      <c r="B26">
        <v>0.65</v>
      </c>
      <c r="C26">
        <v>0.69599999999999995</v>
      </c>
      <c r="D26">
        <v>4.5999999999999999E-2</v>
      </c>
      <c r="E26" s="4">
        <f t="shared" si="0"/>
        <v>-7.0769230769230654E-2</v>
      </c>
    </row>
    <row r="27" spans="1:5">
      <c r="A27">
        <v>26</v>
      </c>
      <c r="B27">
        <v>0.66</v>
      </c>
      <c r="C27">
        <v>0.74099999999999999</v>
      </c>
      <c r="D27">
        <v>8.1000000000000003E-2</v>
      </c>
      <c r="E27" s="4">
        <f t="shared" si="0"/>
        <v>-0.12272727272727266</v>
      </c>
    </row>
    <row r="28" spans="1:5">
      <c r="A28">
        <v>27</v>
      </c>
      <c r="B28">
        <v>0.66</v>
      </c>
      <c r="C28">
        <v>0.621</v>
      </c>
      <c r="D28">
        <v>-3.9E-2</v>
      </c>
      <c r="E28" s="4">
        <f t="shared" si="0"/>
        <v>5.9090909090909138E-2</v>
      </c>
    </row>
    <row r="29" spans="1:5">
      <c r="A29">
        <v>28</v>
      </c>
      <c r="B29">
        <v>0.67600000000000005</v>
      </c>
      <c r="C29">
        <v>0.68200000000000005</v>
      </c>
      <c r="D29">
        <v>6.0000000000000001E-3</v>
      </c>
      <c r="E29" s="4">
        <f t="shared" si="0"/>
        <v>-8.8757396449704214E-3</v>
      </c>
    </row>
    <row r="30" spans="1:5">
      <c r="A30">
        <v>29</v>
      </c>
      <c r="B30">
        <v>0.68300000000000005</v>
      </c>
      <c r="C30">
        <v>0.76300000000000001</v>
      </c>
      <c r="D30">
        <v>0.08</v>
      </c>
      <c r="E30" s="4">
        <f t="shared" si="0"/>
        <v>-0.11713030746705703</v>
      </c>
    </row>
    <row r="31" spans="1:5">
      <c r="A31">
        <v>30</v>
      </c>
      <c r="B31">
        <v>0.69799999999999995</v>
      </c>
      <c r="C31">
        <v>0.75800000000000001</v>
      </c>
      <c r="D31">
        <v>6.0999999999999999E-2</v>
      </c>
      <c r="E31" s="4">
        <f t="shared" si="0"/>
        <v>-8.5959885386819562E-2</v>
      </c>
    </row>
    <row r="32" spans="1:5">
      <c r="A32">
        <v>31</v>
      </c>
      <c r="B32">
        <v>0.72699999999999998</v>
      </c>
      <c r="C32">
        <v>0.79300000000000004</v>
      </c>
      <c r="D32">
        <v>6.7000000000000004E-2</v>
      </c>
      <c r="E32" s="4">
        <f t="shared" si="0"/>
        <v>-9.0784044016506277E-2</v>
      </c>
    </row>
    <row r="33" spans="1:7">
      <c r="A33">
        <v>32</v>
      </c>
      <c r="B33">
        <v>0.73799999999999999</v>
      </c>
      <c r="C33">
        <v>0.67</v>
      </c>
      <c r="D33">
        <v>-6.8000000000000005E-2</v>
      </c>
      <c r="E33" s="4">
        <f t="shared" si="0"/>
        <v>9.2140921409214024E-2</v>
      </c>
    </row>
    <row r="34" spans="1:7">
      <c r="A34">
        <v>33</v>
      </c>
      <c r="B34">
        <v>0.80600000000000005</v>
      </c>
      <c r="C34">
        <v>0.86099999999999999</v>
      </c>
      <c r="D34">
        <v>5.5E-2</v>
      </c>
      <c r="E34" s="4">
        <f t="shared" si="0"/>
        <v>-6.8238213399503644E-2</v>
      </c>
    </row>
    <row r="35" spans="1:7">
      <c r="A35">
        <v>34</v>
      </c>
      <c r="B35">
        <v>0.86</v>
      </c>
      <c r="C35">
        <v>0.83799999999999997</v>
      </c>
      <c r="D35">
        <v>-2.1000000000000001E-2</v>
      </c>
      <c r="E35" s="4">
        <f t="shared" si="0"/>
        <v>2.5581395348837233E-2</v>
      </c>
    </row>
    <row r="37" spans="1:7">
      <c r="A37" s="5" t="s">
        <v>28</v>
      </c>
      <c r="B37" s="5">
        <f>MIN(B2:B35)</f>
        <v>0.182</v>
      </c>
      <c r="C37" s="5">
        <f t="shared" ref="C37:G37" si="1">MIN(C2:C35)</f>
        <v>0.42399999999999999</v>
      </c>
      <c r="D37" s="5">
        <f t="shared" si="1"/>
        <v>-6.8000000000000005E-2</v>
      </c>
      <c r="E37" s="6">
        <f t="shared" si="1"/>
        <v>-2.1098901098901095</v>
      </c>
      <c r="F37" s="5">
        <f t="shared" si="1"/>
        <v>0</v>
      </c>
      <c r="G37" s="6">
        <f t="shared" si="1"/>
        <v>0</v>
      </c>
    </row>
    <row r="38" spans="1:7">
      <c r="A38" s="5" t="s">
        <v>29</v>
      </c>
      <c r="B38" s="5">
        <f>MAX((B2:B35))</f>
        <v>0.86</v>
      </c>
      <c r="C38" s="5">
        <f t="shared" ref="C38:G38" si="2">MAX((C2:C35))</f>
        <v>0.86099999999999999</v>
      </c>
      <c r="D38" s="5">
        <f t="shared" si="2"/>
        <v>0.38400000000000001</v>
      </c>
      <c r="E38" s="6">
        <f t="shared" si="2"/>
        <v>9.2281879194630767E-2</v>
      </c>
      <c r="F38" s="5">
        <f t="shared" si="2"/>
        <v>0</v>
      </c>
      <c r="G38" s="6">
        <f t="shared" si="2"/>
        <v>0</v>
      </c>
    </row>
    <row r="39" spans="1:7">
      <c r="A39" s="5" t="s">
        <v>30</v>
      </c>
      <c r="B39" s="5">
        <f>AVERAGE(B2:B35)</f>
        <v>0.55267647058823532</v>
      </c>
      <c r="C39" s="5">
        <f t="shared" ref="C39:G39" si="3">AVERAGE(C2:C35)</f>
        <v>0.67326470588235299</v>
      </c>
      <c r="D39" s="5">
        <f t="shared" si="3"/>
        <v>0.12067647058823529</v>
      </c>
      <c r="E39" s="6">
        <f t="shared" si="3"/>
        <v>-0.30870083405961657</v>
      </c>
      <c r="F39" s="5" t="e">
        <f t="shared" si="3"/>
        <v>#DIV/0!</v>
      </c>
      <c r="G39" s="6" t="e">
        <f t="shared" si="3"/>
        <v>#DIV/0!</v>
      </c>
    </row>
    <row r="40" spans="1:7">
      <c r="A40" s="5" t="s">
        <v>31</v>
      </c>
      <c r="B40" s="5">
        <f>MEDIAN(B2:B35)</f>
        <v>0.58650000000000002</v>
      </c>
      <c r="C40" s="5">
        <f t="shared" ref="C40:G40" si="4">MEDIAN(C2:C35)</f>
        <v>0.67700000000000005</v>
      </c>
      <c r="D40" s="5">
        <f t="shared" si="4"/>
        <v>8.4999999999999992E-2</v>
      </c>
      <c r="E40" s="6">
        <f t="shared" si="4"/>
        <v>-0.15732888432580416</v>
      </c>
      <c r="F40" s="5" t="e">
        <f t="shared" si="4"/>
        <v>#NUM!</v>
      </c>
      <c r="G40" s="6" t="e">
        <f t="shared" si="4"/>
        <v>#NUM!</v>
      </c>
    </row>
    <row r="41" spans="1:7">
      <c r="A41" s="5" t="s">
        <v>32</v>
      </c>
      <c r="B41" s="5">
        <f>STDEV(B2:B35)</f>
        <v>0.15449815544416928</v>
      </c>
      <c r="C41" s="5">
        <f t="shared" ref="C41:G41" si="5">STDEV(C2:C35)</f>
        <v>0.10775148422616299</v>
      </c>
      <c r="D41" s="5">
        <f t="shared" si="5"/>
        <v>0.11806821874693828</v>
      </c>
      <c r="E41" s="6">
        <f t="shared" si="5"/>
        <v>0.42912203667061133</v>
      </c>
      <c r="F41" s="5" t="e">
        <f t="shared" si="5"/>
        <v>#DIV/0!</v>
      </c>
      <c r="G41" s="6" t="e">
        <f t="shared" si="5"/>
        <v>#DIV/0!</v>
      </c>
    </row>
    <row r="42" spans="1:7">
      <c r="A42" s="5" t="s">
        <v>33</v>
      </c>
      <c r="B42" s="5"/>
      <c r="C42" s="5">
        <f>CORREL(B2:B35,C2:C35)</f>
        <v>0.64602096978181012</v>
      </c>
      <c r="D42" s="5"/>
      <c r="E42" s="5"/>
      <c r="G42" s="5" t="e">
        <f>CORREL(#REF!,#REF!)</f>
        <v>#REF!</v>
      </c>
    </row>
  </sheetData>
  <pageMargins left="0.7" right="0.7" top="0.75" bottom="0.75" header="0.3" footer="0.3"/>
  <pageSetup orientation="portrait" horizontalDpi="150" verticalDpi="15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08"/>
  <sheetViews>
    <sheetView workbookViewId="0">
      <selection activeCell="A16" sqref="A16:XFD16"/>
    </sheetView>
  </sheetViews>
  <sheetFormatPr defaultRowHeight="15"/>
  <sheetData>
    <row r="1" spans="1:10">
      <c r="A1" t="s">
        <v>26</v>
      </c>
      <c r="B1" t="s">
        <v>25</v>
      </c>
      <c r="C1" t="s">
        <v>24</v>
      </c>
      <c r="D1" t="s">
        <v>23</v>
      </c>
      <c r="E1" t="s">
        <v>36</v>
      </c>
      <c r="F1" s="3" t="s">
        <v>27</v>
      </c>
      <c r="G1" t="s">
        <v>24</v>
      </c>
      <c r="H1" s="3" t="s">
        <v>27</v>
      </c>
      <c r="I1" t="s">
        <v>24</v>
      </c>
      <c r="J1" s="3" t="s">
        <v>27</v>
      </c>
    </row>
    <row r="2" spans="1:10">
      <c r="A2">
        <v>13</v>
      </c>
      <c r="B2">
        <v>17.742000000000001</v>
      </c>
      <c r="C2">
        <v>30.36</v>
      </c>
      <c r="D2">
        <v>12.618</v>
      </c>
      <c r="F2" s="4">
        <f t="shared" ref="F2:F33" si="0">IF(B2,(B2-C2)/B2,0)</f>
        <v>-0.71119377747717272</v>
      </c>
      <c r="G2">
        <f t="shared" ref="G2:G33" si="1">IF($B2,$C2,0)</f>
        <v>30.36</v>
      </c>
      <c r="H2" s="4">
        <f t="shared" ref="H2:H33" si="2">IF($B2,($B2-G2)/$B2,0)</f>
        <v>-0.71119377747717272</v>
      </c>
      <c r="J2" s="4"/>
    </row>
    <row r="3" spans="1:10">
      <c r="A3">
        <v>91</v>
      </c>
      <c r="B3">
        <v>14.667</v>
      </c>
      <c r="C3">
        <v>27.146999999999998</v>
      </c>
      <c r="D3">
        <v>12.48</v>
      </c>
      <c r="E3">
        <f>$D$2-D3</f>
        <v>0.1379999999999999</v>
      </c>
      <c r="F3" s="4">
        <f t="shared" si="0"/>
        <v>-0.85088975250562482</v>
      </c>
      <c r="G3">
        <f t="shared" si="1"/>
        <v>27.146999999999998</v>
      </c>
      <c r="H3" s="4">
        <f t="shared" si="2"/>
        <v>-0.85088975250562482</v>
      </c>
      <c r="J3" s="4"/>
    </row>
    <row r="4" spans="1:10">
      <c r="A4">
        <v>47</v>
      </c>
      <c r="B4">
        <v>15.007999999999999</v>
      </c>
      <c r="C4">
        <v>27.443999999999999</v>
      </c>
      <c r="D4">
        <v>12.436</v>
      </c>
      <c r="E4">
        <f>$D$2-D4</f>
        <v>0.18200000000000038</v>
      </c>
      <c r="F4" s="4">
        <f t="shared" si="0"/>
        <v>-0.82862473347547982</v>
      </c>
      <c r="G4">
        <f t="shared" si="1"/>
        <v>27.443999999999999</v>
      </c>
      <c r="H4" s="4">
        <f t="shared" si="2"/>
        <v>-0.82862473347547982</v>
      </c>
      <c r="J4" s="4"/>
    </row>
    <row r="5" spans="1:10">
      <c r="A5">
        <v>50</v>
      </c>
      <c r="B5">
        <v>11.287000000000001</v>
      </c>
      <c r="C5">
        <v>22.863</v>
      </c>
      <c r="D5">
        <v>11.576000000000001</v>
      </c>
      <c r="E5">
        <f>$D$2-D5</f>
        <v>1.0419999999999998</v>
      </c>
      <c r="F5" s="4">
        <f t="shared" si="0"/>
        <v>-1.0256046779480816</v>
      </c>
      <c r="G5">
        <f t="shared" si="1"/>
        <v>22.863</v>
      </c>
      <c r="H5" s="4">
        <f t="shared" si="2"/>
        <v>-1.0256046779480816</v>
      </c>
      <c r="J5" s="4"/>
    </row>
    <row r="6" spans="1:10">
      <c r="A6">
        <v>32</v>
      </c>
      <c r="B6">
        <v>13.688000000000001</v>
      </c>
      <c r="C6">
        <v>24.766999999999999</v>
      </c>
      <c r="D6">
        <v>11.079000000000001</v>
      </c>
      <c r="E6">
        <f t="shared" ref="E6:E69" si="3">$D$2-D6</f>
        <v>1.5389999999999997</v>
      </c>
      <c r="F6" s="4">
        <f t="shared" si="0"/>
        <v>-0.80939509059029791</v>
      </c>
      <c r="G6">
        <f t="shared" si="1"/>
        <v>24.766999999999999</v>
      </c>
      <c r="H6" s="4">
        <f t="shared" si="2"/>
        <v>-0.80939509059029791</v>
      </c>
      <c r="J6" s="4"/>
    </row>
    <row r="7" spans="1:10">
      <c r="A7">
        <v>68</v>
      </c>
      <c r="B7">
        <v>21.779</v>
      </c>
      <c r="C7">
        <v>32.798000000000002</v>
      </c>
      <c r="D7">
        <v>11.019</v>
      </c>
      <c r="E7">
        <f t="shared" si="3"/>
        <v>1.5990000000000002</v>
      </c>
      <c r="F7" s="4">
        <f t="shared" si="0"/>
        <v>-0.50594609486202313</v>
      </c>
      <c r="G7">
        <f t="shared" si="1"/>
        <v>32.798000000000002</v>
      </c>
      <c r="H7" s="4">
        <f t="shared" si="2"/>
        <v>-0.50594609486202313</v>
      </c>
      <c r="J7" s="4"/>
    </row>
    <row r="8" spans="1:10">
      <c r="A8">
        <v>83</v>
      </c>
      <c r="B8">
        <v>14.082000000000001</v>
      </c>
      <c r="C8">
        <v>25.071000000000002</v>
      </c>
      <c r="D8">
        <v>10.988</v>
      </c>
      <c r="E8">
        <f t="shared" si="3"/>
        <v>1.6300000000000008</v>
      </c>
      <c r="F8" s="4">
        <f t="shared" si="0"/>
        <v>-0.78035790370685987</v>
      </c>
      <c r="G8">
        <f t="shared" si="1"/>
        <v>25.071000000000002</v>
      </c>
      <c r="H8" s="4">
        <f t="shared" si="2"/>
        <v>-0.78035790370685987</v>
      </c>
      <c r="J8" s="4"/>
    </row>
    <row r="9" spans="1:10">
      <c r="A9">
        <v>60</v>
      </c>
      <c r="B9">
        <v>11.115</v>
      </c>
      <c r="C9">
        <v>21.716000000000001</v>
      </c>
      <c r="D9">
        <v>10.601000000000001</v>
      </c>
      <c r="E9">
        <f t="shared" si="3"/>
        <v>2.0169999999999995</v>
      </c>
      <c r="F9" s="4">
        <f t="shared" si="0"/>
        <v>-0.95375618533513273</v>
      </c>
      <c r="G9">
        <f t="shared" si="1"/>
        <v>21.716000000000001</v>
      </c>
      <c r="H9" s="4">
        <f t="shared" si="2"/>
        <v>-0.95375618533513273</v>
      </c>
      <c r="J9" s="4"/>
    </row>
    <row r="10" spans="1:10">
      <c r="A10">
        <v>75</v>
      </c>
      <c r="B10">
        <v>9.5120000000000005</v>
      </c>
      <c r="C10">
        <v>19.84</v>
      </c>
      <c r="D10">
        <v>10.327999999999999</v>
      </c>
      <c r="E10">
        <f t="shared" si="3"/>
        <v>2.2900000000000009</v>
      </c>
      <c r="F10" s="4">
        <f t="shared" si="0"/>
        <v>-1.0857863751051302</v>
      </c>
      <c r="G10">
        <f t="shared" si="1"/>
        <v>19.84</v>
      </c>
      <c r="H10" s="4">
        <f t="shared" si="2"/>
        <v>-1.0857863751051302</v>
      </c>
      <c r="J10" s="4"/>
    </row>
    <row r="11" spans="1:10">
      <c r="A11">
        <v>67</v>
      </c>
      <c r="B11">
        <v>16.693000000000001</v>
      </c>
      <c r="C11">
        <v>26.567</v>
      </c>
      <c r="D11">
        <v>9.8740000000000006</v>
      </c>
      <c r="E11">
        <f t="shared" si="3"/>
        <v>2.7439999999999998</v>
      </c>
      <c r="F11" s="4">
        <f t="shared" si="0"/>
        <v>-0.59150542143413398</v>
      </c>
      <c r="G11">
        <f t="shared" si="1"/>
        <v>26.567</v>
      </c>
      <c r="H11" s="4">
        <f t="shared" si="2"/>
        <v>-0.59150542143413398</v>
      </c>
      <c r="J11" s="4"/>
    </row>
    <row r="12" spans="1:10">
      <c r="A12">
        <v>66</v>
      </c>
      <c r="B12">
        <v>15.071</v>
      </c>
      <c r="C12">
        <v>24.931999999999999</v>
      </c>
      <c r="D12">
        <v>9.8610000000000007</v>
      </c>
      <c r="E12">
        <f t="shared" si="3"/>
        <v>2.7569999999999997</v>
      </c>
      <c r="F12" s="4">
        <f t="shared" si="0"/>
        <v>-0.65430296596111737</v>
      </c>
      <c r="G12">
        <f t="shared" si="1"/>
        <v>24.931999999999999</v>
      </c>
      <c r="H12" s="4">
        <f t="shared" si="2"/>
        <v>-0.65430296596111737</v>
      </c>
      <c r="J12" s="4"/>
    </row>
    <row r="13" spans="1:10">
      <c r="A13">
        <v>95</v>
      </c>
      <c r="B13">
        <v>13.964</v>
      </c>
      <c r="C13">
        <v>23.716999999999999</v>
      </c>
      <c r="D13">
        <v>9.7530000000000001</v>
      </c>
      <c r="E13">
        <f t="shared" si="3"/>
        <v>2.8650000000000002</v>
      </c>
      <c r="F13" s="4">
        <f t="shared" si="0"/>
        <v>-0.69843884273847023</v>
      </c>
      <c r="G13">
        <f t="shared" si="1"/>
        <v>23.716999999999999</v>
      </c>
      <c r="H13" s="4">
        <f t="shared" si="2"/>
        <v>-0.69843884273847023</v>
      </c>
      <c r="J13" s="4"/>
    </row>
    <row r="14" spans="1:10">
      <c r="A14">
        <v>58</v>
      </c>
      <c r="B14">
        <v>8.3070000000000004</v>
      </c>
      <c r="C14">
        <v>17.971</v>
      </c>
      <c r="D14">
        <v>9.6639999999999997</v>
      </c>
      <c r="E14">
        <f t="shared" si="3"/>
        <v>2.9540000000000006</v>
      </c>
      <c r="F14" s="4">
        <f t="shared" si="0"/>
        <v>-1.1633562056097266</v>
      </c>
      <c r="G14">
        <f t="shared" si="1"/>
        <v>17.971</v>
      </c>
      <c r="H14" s="4">
        <f t="shared" si="2"/>
        <v>-1.1633562056097266</v>
      </c>
      <c r="J14" s="4"/>
    </row>
    <row r="15" spans="1:10">
      <c r="A15">
        <v>29</v>
      </c>
      <c r="B15">
        <v>13.824999999999999</v>
      </c>
      <c r="C15">
        <v>23.45</v>
      </c>
      <c r="D15">
        <v>9.625</v>
      </c>
      <c r="E15">
        <f t="shared" si="3"/>
        <v>2.9930000000000003</v>
      </c>
      <c r="F15" s="4">
        <f t="shared" si="0"/>
        <v>-0.69620253164556967</v>
      </c>
      <c r="G15">
        <f t="shared" si="1"/>
        <v>23.45</v>
      </c>
      <c r="H15" s="4">
        <f t="shared" si="2"/>
        <v>-0.69620253164556967</v>
      </c>
      <c r="J15" s="4"/>
    </row>
    <row r="16" spans="1:10">
      <c r="A16">
        <v>71</v>
      </c>
      <c r="B16">
        <v>10.724</v>
      </c>
      <c r="C16">
        <v>19.280999999999999</v>
      </c>
      <c r="D16">
        <v>8.5559999999999992</v>
      </c>
      <c r="E16">
        <f t="shared" si="3"/>
        <v>4.0620000000000012</v>
      </c>
      <c r="F16" s="4">
        <f t="shared" si="0"/>
        <v>-0.7979298769116</v>
      </c>
      <c r="G16">
        <f t="shared" si="1"/>
        <v>19.280999999999999</v>
      </c>
      <c r="H16" s="4">
        <f t="shared" si="2"/>
        <v>-0.7979298769116</v>
      </c>
      <c r="I16">
        <f t="shared" ref="I16:I47" si="4">IF($B16,$C16,0)</f>
        <v>19.280999999999999</v>
      </c>
      <c r="J16" s="4">
        <f t="shared" ref="J16:J47" si="5">IF($B16,($B16-I16)/$B16,0)</f>
        <v>-0.7979298769116</v>
      </c>
    </row>
    <row r="17" spans="1:10">
      <c r="A17">
        <v>37</v>
      </c>
      <c r="B17">
        <v>9.3130000000000006</v>
      </c>
      <c r="C17">
        <v>17.748000000000001</v>
      </c>
      <c r="D17">
        <v>8.4359999999999999</v>
      </c>
      <c r="E17">
        <f t="shared" si="3"/>
        <v>4.1820000000000004</v>
      </c>
      <c r="F17" s="4">
        <f t="shared" si="0"/>
        <v>-0.90572318264791152</v>
      </c>
      <c r="G17">
        <f t="shared" si="1"/>
        <v>17.748000000000001</v>
      </c>
      <c r="H17" s="4">
        <f t="shared" si="2"/>
        <v>-0.90572318264791152</v>
      </c>
      <c r="I17">
        <f t="shared" si="4"/>
        <v>17.748000000000001</v>
      </c>
      <c r="J17" s="4">
        <f t="shared" si="5"/>
        <v>-0.90572318264791152</v>
      </c>
    </row>
    <row r="18" spans="1:10">
      <c r="A18">
        <v>92</v>
      </c>
      <c r="B18">
        <v>15.532</v>
      </c>
      <c r="C18">
        <v>23.045999999999999</v>
      </c>
      <c r="D18">
        <v>7.5140000000000002</v>
      </c>
      <c r="E18">
        <f t="shared" si="3"/>
        <v>5.1040000000000001</v>
      </c>
      <c r="F18" s="4">
        <f t="shared" si="0"/>
        <v>-0.48377543136749929</v>
      </c>
      <c r="G18">
        <f t="shared" si="1"/>
        <v>23.045999999999999</v>
      </c>
      <c r="H18" s="4">
        <f t="shared" si="2"/>
        <v>-0.48377543136749929</v>
      </c>
      <c r="I18">
        <f t="shared" si="4"/>
        <v>23.045999999999999</v>
      </c>
      <c r="J18" s="4">
        <f t="shared" si="5"/>
        <v>-0.48377543136749929</v>
      </c>
    </row>
    <row r="19" spans="1:10">
      <c r="A19">
        <v>34</v>
      </c>
      <c r="B19">
        <v>16.181999999999999</v>
      </c>
      <c r="C19">
        <v>23.32</v>
      </c>
      <c r="D19">
        <v>7.1379999999999999</v>
      </c>
      <c r="E19">
        <f t="shared" si="3"/>
        <v>5.48</v>
      </c>
      <c r="F19" s="4">
        <f t="shared" si="0"/>
        <v>-0.44110740328760367</v>
      </c>
      <c r="G19">
        <f t="shared" si="1"/>
        <v>23.32</v>
      </c>
      <c r="H19" s="4">
        <f t="shared" si="2"/>
        <v>-0.44110740328760367</v>
      </c>
      <c r="I19">
        <f t="shared" si="4"/>
        <v>23.32</v>
      </c>
      <c r="J19" s="4">
        <f t="shared" si="5"/>
        <v>-0.44110740328760367</v>
      </c>
    </row>
    <row r="20" spans="1:10">
      <c r="A20">
        <v>20</v>
      </c>
      <c r="B20">
        <v>7.9290000000000003</v>
      </c>
      <c r="C20">
        <v>14.958</v>
      </c>
      <c r="D20">
        <v>7.03</v>
      </c>
      <c r="E20">
        <f t="shared" si="3"/>
        <v>5.5880000000000001</v>
      </c>
      <c r="F20" s="4">
        <f t="shared" si="0"/>
        <v>-0.88649262202043133</v>
      </c>
      <c r="G20">
        <f t="shared" si="1"/>
        <v>14.958</v>
      </c>
      <c r="H20" s="4">
        <f t="shared" si="2"/>
        <v>-0.88649262202043133</v>
      </c>
      <c r="I20">
        <f t="shared" si="4"/>
        <v>14.958</v>
      </c>
      <c r="J20" s="4">
        <f t="shared" si="5"/>
        <v>-0.88649262202043133</v>
      </c>
    </row>
    <row r="21" spans="1:10">
      <c r="A21">
        <v>78</v>
      </c>
      <c r="B21">
        <v>18.198</v>
      </c>
      <c r="C21">
        <v>25.225999999999999</v>
      </c>
      <c r="D21">
        <v>7.0279999999999996</v>
      </c>
      <c r="E21">
        <f t="shared" si="3"/>
        <v>5.5900000000000007</v>
      </c>
      <c r="F21" s="4">
        <f t="shared" si="0"/>
        <v>-0.38619628530607752</v>
      </c>
      <c r="G21">
        <f t="shared" si="1"/>
        <v>25.225999999999999</v>
      </c>
      <c r="H21" s="4">
        <f t="shared" si="2"/>
        <v>-0.38619628530607752</v>
      </c>
      <c r="I21">
        <f t="shared" si="4"/>
        <v>25.225999999999999</v>
      </c>
      <c r="J21" s="4">
        <f t="shared" si="5"/>
        <v>-0.38619628530607752</v>
      </c>
    </row>
    <row r="22" spans="1:10">
      <c r="A22">
        <v>21</v>
      </c>
      <c r="B22">
        <v>10.856999999999999</v>
      </c>
      <c r="C22">
        <v>17.591999999999999</v>
      </c>
      <c r="D22">
        <v>6.734</v>
      </c>
      <c r="E22">
        <f t="shared" si="3"/>
        <v>5.8840000000000003</v>
      </c>
      <c r="F22" s="4">
        <f t="shared" si="0"/>
        <v>-0.62033710969881184</v>
      </c>
      <c r="G22">
        <f t="shared" si="1"/>
        <v>17.591999999999999</v>
      </c>
      <c r="H22" s="4">
        <f t="shared" si="2"/>
        <v>-0.62033710969881184</v>
      </c>
      <c r="I22">
        <f t="shared" si="4"/>
        <v>17.591999999999999</v>
      </c>
      <c r="J22" s="4">
        <f t="shared" si="5"/>
        <v>-0.62033710969881184</v>
      </c>
    </row>
    <row r="23" spans="1:10">
      <c r="A23">
        <v>86</v>
      </c>
      <c r="B23">
        <v>10.666</v>
      </c>
      <c r="C23">
        <v>17.242999999999999</v>
      </c>
      <c r="D23">
        <v>6.577</v>
      </c>
      <c r="E23">
        <f t="shared" si="3"/>
        <v>6.0410000000000004</v>
      </c>
      <c r="F23" s="4">
        <f t="shared" si="0"/>
        <v>-0.61663228951809468</v>
      </c>
      <c r="G23">
        <f t="shared" si="1"/>
        <v>17.242999999999999</v>
      </c>
      <c r="H23" s="4">
        <f t="shared" si="2"/>
        <v>-0.61663228951809468</v>
      </c>
      <c r="I23">
        <f t="shared" si="4"/>
        <v>17.242999999999999</v>
      </c>
      <c r="J23" s="4">
        <f t="shared" si="5"/>
        <v>-0.61663228951809468</v>
      </c>
    </row>
    <row r="24" spans="1:10">
      <c r="A24">
        <v>46</v>
      </c>
      <c r="B24">
        <v>19.564</v>
      </c>
      <c r="C24">
        <v>25.803000000000001</v>
      </c>
      <c r="D24">
        <v>6.2380000000000004</v>
      </c>
      <c r="E24">
        <f t="shared" si="3"/>
        <v>6.38</v>
      </c>
      <c r="F24" s="4">
        <f t="shared" si="0"/>
        <v>-0.31890206501737889</v>
      </c>
      <c r="G24">
        <f t="shared" si="1"/>
        <v>25.803000000000001</v>
      </c>
      <c r="H24" s="4">
        <f t="shared" si="2"/>
        <v>-0.31890206501737889</v>
      </c>
      <c r="I24">
        <f t="shared" si="4"/>
        <v>25.803000000000001</v>
      </c>
      <c r="J24" s="4">
        <f t="shared" si="5"/>
        <v>-0.31890206501737889</v>
      </c>
    </row>
    <row r="25" spans="1:10">
      <c r="A25">
        <v>39</v>
      </c>
      <c r="B25">
        <v>0</v>
      </c>
      <c r="C25">
        <v>6.0209999999999999</v>
      </c>
      <c r="D25">
        <v>6.0209999999999999</v>
      </c>
      <c r="E25">
        <f t="shared" si="3"/>
        <v>6.5970000000000004</v>
      </c>
      <c r="F25" s="4">
        <f t="shared" si="0"/>
        <v>0</v>
      </c>
      <c r="G25">
        <f t="shared" si="1"/>
        <v>0</v>
      </c>
      <c r="H25" s="4">
        <f t="shared" si="2"/>
        <v>0</v>
      </c>
      <c r="I25">
        <f t="shared" si="4"/>
        <v>0</v>
      </c>
      <c r="J25" s="4">
        <f t="shared" si="5"/>
        <v>0</v>
      </c>
    </row>
    <row r="26" spans="1:10">
      <c r="A26">
        <v>69</v>
      </c>
      <c r="B26">
        <v>6.2539999999999996</v>
      </c>
      <c r="C26">
        <v>12.266999999999999</v>
      </c>
      <c r="D26">
        <v>6.0129999999999999</v>
      </c>
      <c r="E26">
        <f t="shared" si="3"/>
        <v>6.6050000000000004</v>
      </c>
      <c r="F26" s="4">
        <f t="shared" si="0"/>
        <v>-0.96146466261592589</v>
      </c>
      <c r="G26">
        <f t="shared" si="1"/>
        <v>12.266999999999999</v>
      </c>
      <c r="H26" s="4">
        <f t="shared" si="2"/>
        <v>-0.96146466261592589</v>
      </c>
      <c r="I26">
        <f t="shared" si="4"/>
        <v>12.266999999999999</v>
      </c>
      <c r="J26" s="4">
        <f t="shared" si="5"/>
        <v>-0.96146466261592589</v>
      </c>
    </row>
    <row r="27" spans="1:10">
      <c r="A27">
        <v>6</v>
      </c>
      <c r="B27">
        <v>9.6590000000000007</v>
      </c>
      <c r="C27">
        <v>15.557</v>
      </c>
      <c r="D27">
        <v>5.8979999999999997</v>
      </c>
      <c r="E27">
        <f t="shared" si="3"/>
        <v>6.7200000000000006</v>
      </c>
      <c r="F27" s="4">
        <f t="shared" si="0"/>
        <v>-0.61062221762087165</v>
      </c>
      <c r="G27">
        <f t="shared" si="1"/>
        <v>15.557</v>
      </c>
      <c r="H27" s="4">
        <f t="shared" si="2"/>
        <v>-0.61062221762087165</v>
      </c>
      <c r="I27">
        <f t="shared" si="4"/>
        <v>15.557</v>
      </c>
      <c r="J27" s="4">
        <f t="shared" si="5"/>
        <v>-0.61062221762087165</v>
      </c>
    </row>
    <row r="28" spans="1:10">
      <c r="A28">
        <v>70</v>
      </c>
      <c r="B28">
        <v>24.725000000000001</v>
      </c>
      <c r="C28">
        <v>30.344999999999999</v>
      </c>
      <c r="D28">
        <v>5.62</v>
      </c>
      <c r="E28">
        <f t="shared" si="3"/>
        <v>6.9980000000000002</v>
      </c>
      <c r="F28" s="4">
        <f t="shared" si="0"/>
        <v>-0.22730030333670362</v>
      </c>
      <c r="G28">
        <f t="shared" si="1"/>
        <v>30.344999999999999</v>
      </c>
      <c r="H28" s="4">
        <f t="shared" si="2"/>
        <v>-0.22730030333670362</v>
      </c>
      <c r="I28">
        <f t="shared" si="4"/>
        <v>30.344999999999999</v>
      </c>
      <c r="J28" s="4">
        <f t="shared" si="5"/>
        <v>-0.22730030333670362</v>
      </c>
    </row>
    <row r="29" spans="1:10">
      <c r="A29">
        <v>51</v>
      </c>
      <c r="B29">
        <v>4.1710000000000003</v>
      </c>
      <c r="C29">
        <v>9.7889999999999997</v>
      </c>
      <c r="D29">
        <v>5.6180000000000003</v>
      </c>
      <c r="E29">
        <f t="shared" si="3"/>
        <v>7</v>
      </c>
      <c r="F29" s="4">
        <f t="shared" si="0"/>
        <v>-1.3469192040278108</v>
      </c>
      <c r="G29">
        <f t="shared" si="1"/>
        <v>9.7889999999999997</v>
      </c>
      <c r="H29" s="4">
        <f t="shared" si="2"/>
        <v>-1.3469192040278108</v>
      </c>
      <c r="I29">
        <f t="shared" si="4"/>
        <v>9.7889999999999997</v>
      </c>
      <c r="J29" s="4">
        <f t="shared" si="5"/>
        <v>-1.3469192040278108</v>
      </c>
    </row>
    <row r="30" spans="1:10">
      <c r="A30">
        <v>84</v>
      </c>
      <c r="B30">
        <v>5.4749999999999996</v>
      </c>
      <c r="C30">
        <v>10.971</v>
      </c>
      <c r="D30">
        <v>5.4960000000000004</v>
      </c>
      <c r="E30">
        <f t="shared" si="3"/>
        <v>7.1219999999999999</v>
      </c>
      <c r="F30" s="4">
        <f t="shared" si="0"/>
        <v>-1.0038356164383564</v>
      </c>
      <c r="G30">
        <f t="shared" si="1"/>
        <v>10.971</v>
      </c>
      <c r="H30" s="4">
        <f t="shared" si="2"/>
        <v>-1.0038356164383564</v>
      </c>
      <c r="I30">
        <f t="shared" si="4"/>
        <v>10.971</v>
      </c>
      <c r="J30" s="4">
        <f t="shared" si="5"/>
        <v>-1.0038356164383564</v>
      </c>
    </row>
    <row r="31" spans="1:10">
      <c r="A31">
        <v>99</v>
      </c>
      <c r="B31">
        <v>4.2110000000000003</v>
      </c>
      <c r="C31">
        <v>9.33</v>
      </c>
      <c r="D31">
        <v>5.1189999999999998</v>
      </c>
      <c r="E31">
        <f t="shared" si="3"/>
        <v>7.4990000000000006</v>
      </c>
      <c r="F31" s="4">
        <f t="shared" si="0"/>
        <v>-1.2156257421040131</v>
      </c>
      <c r="G31">
        <f t="shared" si="1"/>
        <v>9.33</v>
      </c>
      <c r="H31" s="4">
        <f t="shared" si="2"/>
        <v>-1.2156257421040131</v>
      </c>
      <c r="I31">
        <f t="shared" si="4"/>
        <v>9.33</v>
      </c>
      <c r="J31" s="4">
        <f t="shared" si="5"/>
        <v>-1.2156257421040131</v>
      </c>
    </row>
    <row r="32" spans="1:10">
      <c r="A32">
        <v>77</v>
      </c>
      <c r="B32">
        <v>20.338000000000001</v>
      </c>
      <c r="C32">
        <v>25.359000000000002</v>
      </c>
      <c r="D32">
        <v>5.0209999999999999</v>
      </c>
      <c r="E32">
        <f t="shared" si="3"/>
        <v>7.5970000000000004</v>
      </c>
      <c r="F32" s="4">
        <f t="shared" si="0"/>
        <v>-0.24687776575867837</v>
      </c>
      <c r="G32">
        <f t="shared" si="1"/>
        <v>25.359000000000002</v>
      </c>
      <c r="H32" s="4">
        <f t="shared" si="2"/>
        <v>-0.24687776575867837</v>
      </c>
      <c r="I32">
        <f t="shared" si="4"/>
        <v>25.359000000000002</v>
      </c>
      <c r="J32" s="4">
        <f t="shared" si="5"/>
        <v>-0.24687776575867837</v>
      </c>
    </row>
    <row r="33" spans="1:10">
      <c r="A33">
        <v>2</v>
      </c>
      <c r="B33">
        <v>4.4809999999999999</v>
      </c>
      <c r="C33">
        <v>9.3000000000000007</v>
      </c>
      <c r="D33">
        <v>4.8179999999999996</v>
      </c>
      <c r="E33">
        <f t="shared" si="3"/>
        <v>7.8000000000000007</v>
      </c>
      <c r="F33" s="4">
        <f t="shared" si="0"/>
        <v>-1.075429591609016</v>
      </c>
      <c r="G33">
        <f t="shared" si="1"/>
        <v>9.3000000000000007</v>
      </c>
      <c r="H33" s="4">
        <f t="shared" si="2"/>
        <v>-1.075429591609016</v>
      </c>
      <c r="I33">
        <f t="shared" si="4"/>
        <v>9.3000000000000007</v>
      </c>
      <c r="J33" s="4">
        <f t="shared" si="5"/>
        <v>-1.075429591609016</v>
      </c>
    </row>
    <row r="34" spans="1:10">
      <c r="A34">
        <v>97</v>
      </c>
      <c r="B34">
        <v>17.088999999999999</v>
      </c>
      <c r="C34">
        <v>21.896000000000001</v>
      </c>
      <c r="D34">
        <v>4.8070000000000004</v>
      </c>
      <c r="E34">
        <f t="shared" si="3"/>
        <v>7.8109999999999999</v>
      </c>
      <c r="F34" s="4">
        <f t="shared" ref="F34:F65" si="6">IF(B34,(B34-C34)/B34,0)</f>
        <v>-0.28129205921938105</v>
      </c>
      <c r="G34">
        <f t="shared" ref="G34:G65" si="7">IF($B34,$C34,0)</f>
        <v>21.896000000000001</v>
      </c>
      <c r="H34" s="4">
        <f t="shared" ref="H34:H65" si="8">IF($B34,($B34-G34)/$B34,0)</f>
        <v>-0.28129205921938105</v>
      </c>
      <c r="I34">
        <f t="shared" si="4"/>
        <v>21.896000000000001</v>
      </c>
      <c r="J34" s="4">
        <f t="shared" si="5"/>
        <v>-0.28129205921938105</v>
      </c>
    </row>
    <row r="35" spans="1:10">
      <c r="A35">
        <v>30</v>
      </c>
      <c r="B35">
        <v>18.850000000000001</v>
      </c>
      <c r="C35">
        <v>23.504000000000001</v>
      </c>
      <c r="D35">
        <v>4.6539999999999999</v>
      </c>
      <c r="E35">
        <f t="shared" si="3"/>
        <v>7.9640000000000004</v>
      </c>
      <c r="F35" s="4">
        <f t="shared" si="6"/>
        <v>-0.24689655172413791</v>
      </c>
      <c r="G35">
        <f t="shared" si="7"/>
        <v>23.504000000000001</v>
      </c>
      <c r="H35" s="4">
        <f t="shared" si="8"/>
        <v>-0.24689655172413791</v>
      </c>
      <c r="I35">
        <f t="shared" si="4"/>
        <v>23.504000000000001</v>
      </c>
      <c r="J35" s="4">
        <f t="shared" si="5"/>
        <v>-0.24689655172413791</v>
      </c>
    </row>
    <row r="36" spans="1:10">
      <c r="A36">
        <v>53</v>
      </c>
      <c r="B36">
        <v>23.937999999999999</v>
      </c>
      <c r="C36">
        <v>28.585999999999999</v>
      </c>
      <c r="D36">
        <v>4.6479999999999997</v>
      </c>
      <c r="E36">
        <f t="shared" si="3"/>
        <v>7.9700000000000006</v>
      </c>
      <c r="F36" s="4">
        <f t="shared" si="6"/>
        <v>-0.19416826802573314</v>
      </c>
      <c r="G36">
        <f t="shared" si="7"/>
        <v>28.585999999999999</v>
      </c>
      <c r="H36" s="4">
        <f t="shared" si="8"/>
        <v>-0.19416826802573314</v>
      </c>
      <c r="I36">
        <f t="shared" si="4"/>
        <v>28.585999999999999</v>
      </c>
      <c r="J36" s="4">
        <f t="shared" si="5"/>
        <v>-0.19416826802573314</v>
      </c>
    </row>
    <row r="37" spans="1:10">
      <c r="A37">
        <v>18</v>
      </c>
      <c r="B37">
        <v>20.010000000000002</v>
      </c>
      <c r="C37">
        <v>24.599</v>
      </c>
      <c r="D37">
        <v>4.5890000000000004</v>
      </c>
      <c r="E37">
        <f t="shared" si="3"/>
        <v>8.0289999999999999</v>
      </c>
      <c r="F37" s="4">
        <f t="shared" si="6"/>
        <v>-0.22933533233383299</v>
      </c>
      <c r="G37">
        <f t="shared" si="7"/>
        <v>24.599</v>
      </c>
      <c r="H37" s="4">
        <f t="shared" si="8"/>
        <v>-0.22933533233383299</v>
      </c>
      <c r="I37">
        <f t="shared" si="4"/>
        <v>24.599</v>
      </c>
      <c r="J37" s="4">
        <f t="shared" si="5"/>
        <v>-0.22933533233383299</v>
      </c>
    </row>
    <row r="38" spans="1:10">
      <c r="A38">
        <v>26</v>
      </c>
      <c r="B38">
        <v>9.6470000000000002</v>
      </c>
      <c r="C38">
        <v>14.154</v>
      </c>
      <c r="D38">
        <v>4.5069999999999997</v>
      </c>
      <c r="E38">
        <f t="shared" si="3"/>
        <v>8.1110000000000007</v>
      </c>
      <c r="F38" s="4">
        <f t="shared" si="6"/>
        <v>-0.46719187312117755</v>
      </c>
      <c r="G38">
        <f t="shared" si="7"/>
        <v>14.154</v>
      </c>
      <c r="H38" s="4">
        <f t="shared" si="8"/>
        <v>-0.46719187312117755</v>
      </c>
      <c r="I38">
        <f t="shared" si="4"/>
        <v>14.154</v>
      </c>
      <c r="J38" s="4">
        <f t="shared" si="5"/>
        <v>-0.46719187312117755</v>
      </c>
    </row>
    <row r="39" spans="1:10">
      <c r="A39">
        <v>35</v>
      </c>
      <c r="B39">
        <v>23.890999999999998</v>
      </c>
      <c r="C39">
        <v>28.335000000000001</v>
      </c>
      <c r="D39">
        <v>4.4429999999999996</v>
      </c>
      <c r="E39">
        <f t="shared" si="3"/>
        <v>8.1750000000000007</v>
      </c>
      <c r="F39" s="4">
        <f t="shared" si="6"/>
        <v>-0.18601146875392419</v>
      </c>
      <c r="G39">
        <f t="shared" si="7"/>
        <v>28.335000000000001</v>
      </c>
      <c r="H39" s="4">
        <f t="shared" si="8"/>
        <v>-0.18601146875392419</v>
      </c>
      <c r="I39">
        <f t="shared" si="4"/>
        <v>28.335000000000001</v>
      </c>
      <c r="J39" s="4">
        <f t="shared" si="5"/>
        <v>-0.18601146875392419</v>
      </c>
    </row>
    <row r="40" spans="1:10">
      <c r="A40">
        <v>11</v>
      </c>
      <c r="B40">
        <v>12.941000000000001</v>
      </c>
      <c r="C40">
        <v>17.370999999999999</v>
      </c>
      <c r="D40">
        <v>4.43</v>
      </c>
      <c r="E40">
        <f t="shared" si="3"/>
        <v>8.1880000000000006</v>
      </c>
      <c r="F40" s="4">
        <f t="shared" si="6"/>
        <v>-0.34232284985704331</v>
      </c>
      <c r="G40">
        <f t="shared" si="7"/>
        <v>17.370999999999999</v>
      </c>
      <c r="H40" s="4">
        <f t="shared" si="8"/>
        <v>-0.34232284985704331</v>
      </c>
      <c r="I40">
        <f t="shared" si="4"/>
        <v>17.370999999999999</v>
      </c>
      <c r="J40" s="4">
        <f t="shared" si="5"/>
        <v>-0.34232284985704331</v>
      </c>
    </row>
    <row r="41" spans="1:10">
      <c r="A41">
        <v>24</v>
      </c>
      <c r="B41">
        <v>5.9550000000000001</v>
      </c>
      <c r="C41">
        <v>10.218</v>
      </c>
      <c r="D41">
        <v>4.2629999999999999</v>
      </c>
      <c r="E41">
        <f t="shared" si="3"/>
        <v>8.3550000000000004</v>
      </c>
      <c r="F41" s="4">
        <f t="shared" si="6"/>
        <v>-0.71586901763224176</v>
      </c>
      <c r="G41">
        <f t="shared" si="7"/>
        <v>10.218</v>
      </c>
      <c r="H41" s="4">
        <f t="shared" si="8"/>
        <v>-0.71586901763224176</v>
      </c>
      <c r="I41">
        <f t="shared" si="4"/>
        <v>10.218</v>
      </c>
      <c r="J41" s="4">
        <f t="shared" si="5"/>
        <v>-0.71586901763224176</v>
      </c>
    </row>
    <row r="42" spans="1:10">
      <c r="A42">
        <v>48</v>
      </c>
      <c r="B42">
        <v>9.3089999999999993</v>
      </c>
      <c r="C42">
        <v>13.548999999999999</v>
      </c>
      <c r="D42">
        <v>4.24</v>
      </c>
      <c r="E42">
        <f t="shared" si="3"/>
        <v>8.3780000000000001</v>
      </c>
      <c r="F42" s="4">
        <f t="shared" si="6"/>
        <v>-0.45547319798044911</v>
      </c>
      <c r="G42">
        <f t="shared" si="7"/>
        <v>13.548999999999999</v>
      </c>
      <c r="H42" s="4">
        <f t="shared" si="8"/>
        <v>-0.45547319798044911</v>
      </c>
      <c r="I42">
        <f t="shared" si="4"/>
        <v>13.548999999999999</v>
      </c>
      <c r="J42" s="4">
        <f t="shared" si="5"/>
        <v>-0.45547319798044911</v>
      </c>
    </row>
    <row r="43" spans="1:10">
      <c r="A43">
        <v>87</v>
      </c>
      <c r="B43">
        <v>4.6399999999999997</v>
      </c>
      <c r="C43">
        <v>8.7789999999999999</v>
      </c>
      <c r="D43">
        <v>4.1390000000000002</v>
      </c>
      <c r="E43">
        <f t="shared" si="3"/>
        <v>8.4789999999999992</v>
      </c>
      <c r="F43" s="4">
        <f t="shared" si="6"/>
        <v>-0.89202586206896561</v>
      </c>
      <c r="G43">
        <f t="shared" si="7"/>
        <v>8.7789999999999999</v>
      </c>
      <c r="H43" s="4">
        <f t="shared" si="8"/>
        <v>-0.89202586206896561</v>
      </c>
      <c r="I43">
        <f t="shared" si="4"/>
        <v>8.7789999999999999</v>
      </c>
      <c r="J43" s="4">
        <f t="shared" si="5"/>
        <v>-0.89202586206896561</v>
      </c>
    </row>
    <row r="44" spans="1:10">
      <c r="A44">
        <v>89</v>
      </c>
      <c r="B44">
        <v>13.473000000000001</v>
      </c>
      <c r="C44">
        <v>17.605</v>
      </c>
      <c r="D44">
        <v>4.1319999999999997</v>
      </c>
      <c r="E44">
        <f t="shared" si="3"/>
        <v>8.4860000000000007</v>
      </c>
      <c r="F44" s="4">
        <f t="shared" si="6"/>
        <v>-0.30668744897201805</v>
      </c>
      <c r="G44">
        <f t="shared" si="7"/>
        <v>17.605</v>
      </c>
      <c r="H44" s="4">
        <f t="shared" si="8"/>
        <v>-0.30668744897201805</v>
      </c>
      <c r="I44">
        <f t="shared" si="4"/>
        <v>17.605</v>
      </c>
      <c r="J44" s="4">
        <f t="shared" si="5"/>
        <v>-0.30668744897201805</v>
      </c>
    </row>
    <row r="45" spans="1:10">
      <c r="A45">
        <v>25</v>
      </c>
      <c r="B45">
        <v>20.713000000000001</v>
      </c>
      <c r="C45">
        <v>24.777000000000001</v>
      </c>
      <c r="D45">
        <v>4.0640000000000001</v>
      </c>
      <c r="E45">
        <f t="shared" si="3"/>
        <v>8.5540000000000003</v>
      </c>
      <c r="F45" s="4">
        <f t="shared" si="6"/>
        <v>-0.19620528170714044</v>
      </c>
      <c r="G45">
        <f t="shared" si="7"/>
        <v>24.777000000000001</v>
      </c>
      <c r="H45" s="4">
        <f t="shared" si="8"/>
        <v>-0.19620528170714044</v>
      </c>
      <c r="I45">
        <f t="shared" si="4"/>
        <v>24.777000000000001</v>
      </c>
      <c r="J45" s="4">
        <f t="shared" si="5"/>
        <v>-0.19620528170714044</v>
      </c>
    </row>
    <row r="46" spans="1:10">
      <c r="A46">
        <v>96</v>
      </c>
      <c r="B46">
        <v>5.07</v>
      </c>
      <c r="C46">
        <v>9.0730000000000004</v>
      </c>
      <c r="D46">
        <v>4.0030000000000001</v>
      </c>
      <c r="E46">
        <f t="shared" si="3"/>
        <v>8.6150000000000002</v>
      </c>
      <c r="F46" s="4">
        <f t="shared" si="6"/>
        <v>-0.78954635108481264</v>
      </c>
      <c r="G46">
        <f t="shared" si="7"/>
        <v>9.0730000000000004</v>
      </c>
      <c r="H46" s="4">
        <f t="shared" si="8"/>
        <v>-0.78954635108481264</v>
      </c>
      <c r="I46">
        <f t="shared" si="4"/>
        <v>9.0730000000000004</v>
      </c>
      <c r="J46" s="4">
        <f t="shared" si="5"/>
        <v>-0.78954635108481264</v>
      </c>
    </row>
    <row r="47" spans="1:10">
      <c r="A47">
        <v>31</v>
      </c>
      <c r="B47">
        <v>19.75</v>
      </c>
      <c r="C47">
        <v>23.704000000000001</v>
      </c>
      <c r="D47">
        <v>3.9540000000000002</v>
      </c>
      <c r="E47">
        <f t="shared" si="3"/>
        <v>8.6639999999999997</v>
      </c>
      <c r="F47" s="4">
        <f t="shared" si="6"/>
        <v>-0.20020253164556964</v>
      </c>
      <c r="G47">
        <f t="shared" si="7"/>
        <v>23.704000000000001</v>
      </c>
      <c r="H47" s="4">
        <f t="shared" si="8"/>
        <v>-0.20020253164556964</v>
      </c>
      <c r="I47">
        <f t="shared" si="4"/>
        <v>23.704000000000001</v>
      </c>
      <c r="J47" s="4">
        <f t="shared" si="5"/>
        <v>-0.20020253164556964</v>
      </c>
    </row>
    <row r="48" spans="1:10">
      <c r="A48">
        <v>3</v>
      </c>
      <c r="B48">
        <v>6.5830000000000002</v>
      </c>
      <c r="C48">
        <v>10.510999999999999</v>
      </c>
      <c r="D48">
        <v>3.9279999999999999</v>
      </c>
      <c r="E48">
        <f t="shared" si="3"/>
        <v>8.6900000000000013</v>
      </c>
      <c r="F48" s="4">
        <f t="shared" si="6"/>
        <v>-0.59668843992100851</v>
      </c>
      <c r="G48">
        <f t="shared" si="7"/>
        <v>10.510999999999999</v>
      </c>
      <c r="H48" s="4">
        <f t="shared" si="8"/>
        <v>-0.59668843992100851</v>
      </c>
      <c r="I48">
        <f t="shared" ref="I48:I79" si="9">IF($B48,$C48,0)</f>
        <v>10.510999999999999</v>
      </c>
      <c r="J48" s="4">
        <f t="shared" ref="J48:J79" si="10">IF($B48,($B48-I48)/$B48,0)</f>
        <v>-0.59668843992100851</v>
      </c>
    </row>
    <row r="49" spans="1:10">
      <c r="A49">
        <v>100</v>
      </c>
      <c r="B49">
        <v>6.1859999999999999</v>
      </c>
      <c r="C49">
        <v>9.9480000000000004</v>
      </c>
      <c r="D49">
        <v>3.762</v>
      </c>
      <c r="E49">
        <f t="shared" si="3"/>
        <v>8.8559999999999999</v>
      </c>
      <c r="F49" s="4">
        <f t="shared" si="6"/>
        <v>-0.60814742967992252</v>
      </c>
      <c r="G49">
        <f t="shared" si="7"/>
        <v>9.9480000000000004</v>
      </c>
      <c r="H49" s="4">
        <f t="shared" si="8"/>
        <v>-0.60814742967992252</v>
      </c>
      <c r="I49">
        <f t="shared" si="9"/>
        <v>9.9480000000000004</v>
      </c>
      <c r="J49" s="4">
        <f t="shared" si="10"/>
        <v>-0.60814742967992252</v>
      </c>
    </row>
    <row r="50" spans="1:10">
      <c r="A50">
        <v>27</v>
      </c>
      <c r="B50">
        <v>4.8949999999999996</v>
      </c>
      <c r="C50">
        <v>8.6280000000000001</v>
      </c>
      <c r="D50">
        <v>3.7330000000000001</v>
      </c>
      <c r="E50">
        <f t="shared" si="3"/>
        <v>8.8849999999999998</v>
      </c>
      <c r="F50" s="4">
        <f t="shared" si="6"/>
        <v>-0.76261491317671115</v>
      </c>
      <c r="G50">
        <f t="shared" si="7"/>
        <v>8.6280000000000001</v>
      </c>
      <c r="H50" s="4">
        <f t="shared" si="8"/>
        <v>-0.76261491317671115</v>
      </c>
      <c r="I50">
        <f t="shared" si="9"/>
        <v>8.6280000000000001</v>
      </c>
      <c r="J50" s="4">
        <f t="shared" si="10"/>
        <v>-0.76261491317671115</v>
      </c>
    </row>
    <row r="51" spans="1:10">
      <c r="A51">
        <v>74</v>
      </c>
      <c r="B51">
        <v>21.332000000000001</v>
      </c>
      <c r="C51">
        <v>24.969000000000001</v>
      </c>
      <c r="D51">
        <v>3.6379999999999999</v>
      </c>
      <c r="E51">
        <f t="shared" si="3"/>
        <v>8.98</v>
      </c>
      <c r="F51" s="4">
        <f t="shared" si="6"/>
        <v>-0.17049503093943372</v>
      </c>
      <c r="G51">
        <f t="shared" si="7"/>
        <v>24.969000000000001</v>
      </c>
      <c r="H51" s="4">
        <f t="shared" si="8"/>
        <v>-0.17049503093943372</v>
      </c>
      <c r="I51">
        <f t="shared" si="9"/>
        <v>24.969000000000001</v>
      </c>
      <c r="J51" s="4">
        <f t="shared" si="10"/>
        <v>-0.17049503093943372</v>
      </c>
    </row>
    <row r="52" spans="1:10">
      <c r="A52">
        <v>14</v>
      </c>
      <c r="B52">
        <v>8.657</v>
      </c>
      <c r="C52">
        <v>12.273</v>
      </c>
      <c r="D52">
        <v>3.6160000000000001</v>
      </c>
      <c r="E52">
        <f t="shared" si="3"/>
        <v>9.0020000000000007</v>
      </c>
      <c r="F52" s="4">
        <f t="shared" si="6"/>
        <v>-0.41769666166108349</v>
      </c>
      <c r="G52">
        <f t="shared" si="7"/>
        <v>12.273</v>
      </c>
      <c r="H52" s="4">
        <f t="shared" si="8"/>
        <v>-0.41769666166108349</v>
      </c>
      <c r="I52">
        <f t="shared" si="9"/>
        <v>12.273</v>
      </c>
      <c r="J52" s="4">
        <f t="shared" si="10"/>
        <v>-0.41769666166108349</v>
      </c>
    </row>
    <row r="53" spans="1:10">
      <c r="A53">
        <v>55</v>
      </c>
      <c r="B53">
        <v>3.6909999999999998</v>
      </c>
      <c r="C53">
        <v>7.0780000000000003</v>
      </c>
      <c r="D53">
        <v>3.387</v>
      </c>
      <c r="E53">
        <f t="shared" si="3"/>
        <v>9.2309999999999999</v>
      </c>
      <c r="F53" s="4">
        <f t="shared" si="6"/>
        <v>-0.91763749661338412</v>
      </c>
      <c r="G53">
        <f t="shared" si="7"/>
        <v>7.0780000000000003</v>
      </c>
      <c r="H53" s="4">
        <f t="shared" si="8"/>
        <v>-0.91763749661338412</v>
      </c>
      <c r="I53">
        <f t="shared" si="9"/>
        <v>7.0780000000000003</v>
      </c>
      <c r="J53" s="4">
        <f t="shared" si="10"/>
        <v>-0.91763749661338412</v>
      </c>
    </row>
    <row r="54" spans="1:10">
      <c r="A54">
        <v>56</v>
      </c>
      <c r="B54">
        <v>0</v>
      </c>
      <c r="C54">
        <v>3.3109999999999999</v>
      </c>
      <c r="D54">
        <v>3.3109999999999999</v>
      </c>
      <c r="E54">
        <f t="shared" si="3"/>
        <v>9.3070000000000004</v>
      </c>
      <c r="F54" s="4">
        <f t="shared" si="6"/>
        <v>0</v>
      </c>
      <c r="G54">
        <f t="shared" si="7"/>
        <v>0</v>
      </c>
      <c r="H54" s="4">
        <f t="shared" si="8"/>
        <v>0</v>
      </c>
      <c r="I54">
        <f t="shared" si="9"/>
        <v>0</v>
      </c>
      <c r="J54" s="4">
        <f t="shared" si="10"/>
        <v>0</v>
      </c>
    </row>
    <row r="55" spans="1:10">
      <c r="A55">
        <v>61</v>
      </c>
      <c r="B55">
        <v>4.7450000000000001</v>
      </c>
      <c r="C55">
        <v>7.976</v>
      </c>
      <c r="D55">
        <v>3.23</v>
      </c>
      <c r="E55">
        <f t="shared" si="3"/>
        <v>9.3879999999999999</v>
      </c>
      <c r="F55" s="4">
        <f t="shared" si="6"/>
        <v>-0.68092729188619594</v>
      </c>
      <c r="G55">
        <f t="shared" si="7"/>
        <v>7.976</v>
      </c>
      <c r="H55" s="4">
        <f t="shared" si="8"/>
        <v>-0.68092729188619594</v>
      </c>
      <c r="I55">
        <f t="shared" si="9"/>
        <v>7.976</v>
      </c>
      <c r="J55" s="4">
        <f t="shared" si="10"/>
        <v>-0.68092729188619594</v>
      </c>
    </row>
    <row r="56" spans="1:10">
      <c r="A56">
        <v>17</v>
      </c>
      <c r="B56">
        <v>18.594000000000001</v>
      </c>
      <c r="C56">
        <v>21.71</v>
      </c>
      <c r="D56">
        <v>3.1160000000000001</v>
      </c>
      <c r="E56">
        <f t="shared" si="3"/>
        <v>9.5020000000000007</v>
      </c>
      <c r="F56" s="4">
        <f t="shared" si="6"/>
        <v>-0.16758094008820046</v>
      </c>
      <c r="G56">
        <f t="shared" si="7"/>
        <v>21.71</v>
      </c>
      <c r="H56" s="4">
        <f t="shared" si="8"/>
        <v>-0.16758094008820046</v>
      </c>
      <c r="I56">
        <f t="shared" si="9"/>
        <v>21.71</v>
      </c>
      <c r="J56" s="4">
        <f t="shared" si="10"/>
        <v>-0.16758094008820046</v>
      </c>
    </row>
    <row r="57" spans="1:10">
      <c r="A57">
        <v>72</v>
      </c>
      <c r="B57">
        <v>6.1</v>
      </c>
      <c r="C57">
        <v>9.1059999999999999</v>
      </c>
      <c r="D57">
        <v>3.0070000000000001</v>
      </c>
      <c r="E57">
        <f t="shared" si="3"/>
        <v>9.6110000000000007</v>
      </c>
      <c r="F57" s="4">
        <f t="shared" si="6"/>
        <v>-0.4927868852459017</v>
      </c>
      <c r="G57">
        <f t="shared" si="7"/>
        <v>9.1059999999999999</v>
      </c>
      <c r="H57" s="4">
        <f t="shared" si="8"/>
        <v>-0.4927868852459017</v>
      </c>
      <c r="I57">
        <f t="shared" si="9"/>
        <v>9.1059999999999999</v>
      </c>
      <c r="J57" s="4">
        <f t="shared" si="10"/>
        <v>-0.4927868852459017</v>
      </c>
    </row>
    <row r="58" spans="1:10">
      <c r="A58">
        <v>40</v>
      </c>
      <c r="B58">
        <v>9.1750000000000007</v>
      </c>
      <c r="C58">
        <v>12.086</v>
      </c>
      <c r="D58">
        <v>2.911</v>
      </c>
      <c r="E58">
        <f t="shared" si="3"/>
        <v>9.7070000000000007</v>
      </c>
      <c r="F58" s="4">
        <f t="shared" si="6"/>
        <v>-0.31727520435967294</v>
      </c>
      <c r="G58">
        <f t="shared" si="7"/>
        <v>12.086</v>
      </c>
      <c r="H58" s="4">
        <f t="shared" si="8"/>
        <v>-0.31727520435967294</v>
      </c>
      <c r="I58">
        <f t="shared" si="9"/>
        <v>12.086</v>
      </c>
      <c r="J58" s="4">
        <f t="shared" si="10"/>
        <v>-0.31727520435967294</v>
      </c>
    </row>
    <row r="59" spans="1:10">
      <c r="A59">
        <v>1</v>
      </c>
      <c r="B59">
        <v>5.1020000000000003</v>
      </c>
      <c r="C59">
        <v>7.85</v>
      </c>
      <c r="D59">
        <v>2.7480000000000002</v>
      </c>
      <c r="E59">
        <f t="shared" si="3"/>
        <v>9.870000000000001</v>
      </c>
      <c r="F59" s="4">
        <f t="shared" si="6"/>
        <v>-0.538612308898471</v>
      </c>
      <c r="G59">
        <f t="shared" si="7"/>
        <v>7.85</v>
      </c>
      <c r="H59" s="4">
        <f t="shared" si="8"/>
        <v>-0.538612308898471</v>
      </c>
      <c r="I59">
        <f t="shared" si="9"/>
        <v>7.85</v>
      </c>
      <c r="J59" s="4">
        <f t="shared" si="10"/>
        <v>-0.538612308898471</v>
      </c>
    </row>
    <row r="60" spans="1:10">
      <c r="A60">
        <v>82</v>
      </c>
      <c r="B60">
        <v>3.141</v>
      </c>
      <c r="C60">
        <v>5.5359999999999996</v>
      </c>
      <c r="D60">
        <v>2.3940000000000001</v>
      </c>
      <c r="E60">
        <f t="shared" si="3"/>
        <v>10.224</v>
      </c>
      <c r="F60" s="4">
        <f t="shared" si="6"/>
        <v>-0.76249602037567643</v>
      </c>
      <c r="G60">
        <f t="shared" si="7"/>
        <v>5.5359999999999996</v>
      </c>
      <c r="H60" s="4">
        <f t="shared" si="8"/>
        <v>-0.76249602037567643</v>
      </c>
      <c r="I60">
        <f t="shared" si="9"/>
        <v>5.5359999999999996</v>
      </c>
      <c r="J60" s="4">
        <f t="shared" si="10"/>
        <v>-0.76249602037567643</v>
      </c>
    </row>
    <row r="61" spans="1:10">
      <c r="A61">
        <v>10</v>
      </c>
      <c r="B61">
        <v>10.188000000000001</v>
      </c>
      <c r="C61">
        <v>12.506</v>
      </c>
      <c r="D61">
        <v>2.3180000000000001</v>
      </c>
      <c r="E61">
        <f t="shared" si="3"/>
        <v>10.3</v>
      </c>
      <c r="F61" s="4">
        <f t="shared" si="6"/>
        <v>-0.22752257557911262</v>
      </c>
      <c r="G61">
        <f t="shared" si="7"/>
        <v>12.506</v>
      </c>
      <c r="H61" s="4">
        <f t="shared" si="8"/>
        <v>-0.22752257557911262</v>
      </c>
      <c r="I61">
        <f t="shared" si="9"/>
        <v>12.506</v>
      </c>
      <c r="J61" s="4">
        <f t="shared" si="10"/>
        <v>-0.22752257557911262</v>
      </c>
    </row>
    <row r="62" spans="1:10">
      <c r="A62">
        <v>19</v>
      </c>
      <c r="B62">
        <v>7.6020000000000003</v>
      </c>
      <c r="C62">
        <v>9.9190000000000005</v>
      </c>
      <c r="D62">
        <v>2.3170000000000002</v>
      </c>
      <c r="E62">
        <f t="shared" si="3"/>
        <v>10.301</v>
      </c>
      <c r="F62" s="4">
        <f t="shared" si="6"/>
        <v>-0.30478821362799263</v>
      </c>
      <c r="G62">
        <f t="shared" si="7"/>
        <v>9.9190000000000005</v>
      </c>
      <c r="H62" s="4">
        <f t="shared" si="8"/>
        <v>-0.30478821362799263</v>
      </c>
      <c r="I62">
        <f t="shared" si="9"/>
        <v>9.9190000000000005</v>
      </c>
      <c r="J62" s="4">
        <f t="shared" si="10"/>
        <v>-0.30478821362799263</v>
      </c>
    </row>
    <row r="63" spans="1:10">
      <c r="A63">
        <v>93</v>
      </c>
      <c r="B63">
        <v>2.302</v>
      </c>
      <c r="C63">
        <v>4.5830000000000002</v>
      </c>
      <c r="D63">
        <v>2.2810000000000001</v>
      </c>
      <c r="E63">
        <f t="shared" si="3"/>
        <v>10.337</v>
      </c>
      <c r="F63" s="4">
        <f t="shared" si="6"/>
        <v>-0.99087749782797574</v>
      </c>
      <c r="G63">
        <f t="shared" si="7"/>
        <v>4.5830000000000002</v>
      </c>
      <c r="H63" s="4">
        <f t="shared" si="8"/>
        <v>-0.99087749782797574</v>
      </c>
      <c r="I63">
        <f t="shared" si="9"/>
        <v>4.5830000000000002</v>
      </c>
      <c r="J63" s="4">
        <f t="shared" si="10"/>
        <v>-0.99087749782797574</v>
      </c>
    </row>
    <row r="64" spans="1:10">
      <c r="A64">
        <v>16</v>
      </c>
      <c r="B64">
        <v>12.939</v>
      </c>
      <c r="C64">
        <v>15.042999999999999</v>
      </c>
      <c r="D64">
        <v>2.1040000000000001</v>
      </c>
      <c r="E64">
        <f t="shared" si="3"/>
        <v>10.513999999999999</v>
      </c>
      <c r="F64" s="4">
        <f t="shared" si="6"/>
        <v>-0.16260916608702367</v>
      </c>
      <c r="G64">
        <f t="shared" si="7"/>
        <v>15.042999999999999</v>
      </c>
      <c r="H64" s="4">
        <f t="shared" si="8"/>
        <v>-0.16260916608702367</v>
      </c>
      <c r="I64">
        <f t="shared" si="9"/>
        <v>15.042999999999999</v>
      </c>
      <c r="J64" s="4">
        <f t="shared" si="10"/>
        <v>-0.16260916608702367</v>
      </c>
    </row>
    <row r="65" spans="1:10">
      <c r="A65">
        <v>76</v>
      </c>
      <c r="B65">
        <v>20.768999999999998</v>
      </c>
      <c r="C65">
        <v>22.863</v>
      </c>
      <c r="D65">
        <v>2.0939999999999999</v>
      </c>
      <c r="E65">
        <f t="shared" si="3"/>
        <v>10.524000000000001</v>
      </c>
      <c r="F65" s="4">
        <f t="shared" si="6"/>
        <v>-0.1008233424815832</v>
      </c>
      <c r="G65">
        <f t="shared" si="7"/>
        <v>22.863</v>
      </c>
      <c r="H65" s="4">
        <f t="shared" si="8"/>
        <v>-0.1008233424815832</v>
      </c>
      <c r="I65">
        <f t="shared" si="9"/>
        <v>22.863</v>
      </c>
      <c r="J65" s="4">
        <f t="shared" si="10"/>
        <v>-0.1008233424815832</v>
      </c>
    </row>
    <row r="66" spans="1:10">
      <c r="A66">
        <v>73</v>
      </c>
      <c r="B66">
        <v>13.785</v>
      </c>
      <c r="C66">
        <v>15.771000000000001</v>
      </c>
      <c r="D66">
        <v>1.986</v>
      </c>
      <c r="E66">
        <f t="shared" si="3"/>
        <v>10.632</v>
      </c>
      <c r="F66" s="4">
        <f t="shared" ref="F66:F101" si="11">IF(B66,(B66-C66)/B66,0)</f>
        <v>-0.14406964091403704</v>
      </c>
      <c r="G66">
        <f t="shared" ref="G66:G101" si="12">IF($B66,$C66,0)</f>
        <v>15.771000000000001</v>
      </c>
      <c r="H66" s="4">
        <f t="shared" ref="H66:H97" si="13">IF($B66,($B66-G66)/$B66,0)</f>
        <v>-0.14406964091403704</v>
      </c>
      <c r="I66">
        <f t="shared" si="9"/>
        <v>15.771000000000001</v>
      </c>
      <c r="J66" s="4">
        <f t="shared" si="10"/>
        <v>-0.14406964091403704</v>
      </c>
    </row>
    <row r="67" spans="1:10">
      <c r="A67">
        <v>4</v>
      </c>
      <c r="B67">
        <v>18.667999999999999</v>
      </c>
      <c r="C67">
        <v>20.603999999999999</v>
      </c>
      <c r="D67">
        <v>1.9359999999999999</v>
      </c>
      <c r="E67">
        <f t="shared" si="3"/>
        <v>10.682</v>
      </c>
      <c r="F67" s="4">
        <f t="shared" si="11"/>
        <v>-0.10370687808013714</v>
      </c>
      <c r="G67">
        <f t="shared" si="12"/>
        <v>20.603999999999999</v>
      </c>
      <c r="H67" s="4">
        <f t="shared" si="13"/>
        <v>-0.10370687808013714</v>
      </c>
      <c r="I67">
        <f t="shared" si="9"/>
        <v>20.603999999999999</v>
      </c>
      <c r="J67" s="4">
        <f t="shared" si="10"/>
        <v>-0.10370687808013714</v>
      </c>
    </row>
    <row r="68" spans="1:10">
      <c r="A68">
        <v>65</v>
      </c>
      <c r="B68">
        <v>13.3</v>
      </c>
      <c r="C68">
        <v>15.228999999999999</v>
      </c>
      <c r="D68">
        <v>1.9279999999999999</v>
      </c>
      <c r="E68">
        <f t="shared" si="3"/>
        <v>10.690000000000001</v>
      </c>
      <c r="F68" s="4">
        <f t="shared" si="11"/>
        <v>-0.1450375939849623</v>
      </c>
      <c r="G68">
        <f t="shared" si="12"/>
        <v>15.228999999999999</v>
      </c>
      <c r="H68" s="4">
        <f t="shared" si="13"/>
        <v>-0.1450375939849623</v>
      </c>
      <c r="I68">
        <f t="shared" si="9"/>
        <v>15.228999999999999</v>
      </c>
      <c r="J68" s="4">
        <f t="shared" si="10"/>
        <v>-0.1450375939849623</v>
      </c>
    </row>
    <row r="69" spans="1:10">
      <c r="A69">
        <v>23</v>
      </c>
      <c r="B69">
        <v>8.3089999999999993</v>
      </c>
      <c r="C69">
        <v>10.154</v>
      </c>
      <c r="D69">
        <v>1.8440000000000001</v>
      </c>
      <c r="E69">
        <f t="shared" si="3"/>
        <v>10.774000000000001</v>
      </c>
      <c r="F69" s="4">
        <f t="shared" si="11"/>
        <v>-0.22204838127331819</v>
      </c>
      <c r="G69">
        <f t="shared" si="12"/>
        <v>10.154</v>
      </c>
      <c r="H69" s="4">
        <f t="shared" si="13"/>
        <v>-0.22204838127331819</v>
      </c>
      <c r="I69">
        <f t="shared" si="9"/>
        <v>10.154</v>
      </c>
      <c r="J69" s="4">
        <f t="shared" si="10"/>
        <v>-0.22204838127331819</v>
      </c>
    </row>
    <row r="70" spans="1:10">
      <c r="A70">
        <v>15</v>
      </c>
      <c r="B70">
        <v>8.7189999999999994</v>
      </c>
      <c r="C70">
        <v>10.513999999999999</v>
      </c>
      <c r="D70">
        <v>1.7949999999999999</v>
      </c>
      <c r="E70">
        <f t="shared" ref="E70:E101" si="14">$D$2-D70</f>
        <v>10.823</v>
      </c>
      <c r="F70" s="4">
        <f t="shared" si="11"/>
        <v>-0.20587223305424934</v>
      </c>
      <c r="G70">
        <f t="shared" si="12"/>
        <v>10.513999999999999</v>
      </c>
      <c r="H70" s="4">
        <f t="shared" si="13"/>
        <v>-0.20587223305424934</v>
      </c>
      <c r="I70">
        <f t="shared" si="9"/>
        <v>10.513999999999999</v>
      </c>
      <c r="J70" s="4">
        <f t="shared" si="10"/>
        <v>-0.20587223305424934</v>
      </c>
    </row>
    <row r="71" spans="1:10">
      <c r="A71">
        <v>36</v>
      </c>
      <c r="B71">
        <v>10.220000000000001</v>
      </c>
      <c r="C71">
        <v>12.012</v>
      </c>
      <c r="D71">
        <v>1.792</v>
      </c>
      <c r="E71">
        <f t="shared" si="14"/>
        <v>10.826000000000001</v>
      </c>
      <c r="F71" s="4">
        <f t="shared" si="11"/>
        <v>-0.17534246575342463</v>
      </c>
      <c r="G71">
        <f t="shared" si="12"/>
        <v>12.012</v>
      </c>
      <c r="H71" s="4">
        <f t="shared" si="13"/>
        <v>-0.17534246575342463</v>
      </c>
      <c r="I71">
        <f t="shared" si="9"/>
        <v>12.012</v>
      </c>
      <c r="J71" s="4">
        <f t="shared" si="10"/>
        <v>-0.17534246575342463</v>
      </c>
    </row>
    <row r="72" spans="1:10">
      <c r="A72">
        <v>64</v>
      </c>
      <c r="B72">
        <v>0</v>
      </c>
      <c r="C72">
        <v>1.708</v>
      </c>
      <c r="D72">
        <v>1.708</v>
      </c>
      <c r="E72">
        <f t="shared" si="14"/>
        <v>10.91</v>
      </c>
      <c r="F72" s="4">
        <f t="shared" si="11"/>
        <v>0</v>
      </c>
      <c r="G72">
        <f t="shared" si="12"/>
        <v>0</v>
      </c>
      <c r="H72" s="4">
        <f t="shared" si="13"/>
        <v>0</v>
      </c>
      <c r="I72">
        <f t="shared" si="9"/>
        <v>0</v>
      </c>
      <c r="J72" s="4">
        <f t="shared" si="10"/>
        <v>0</v>
      </c>
    </row>
    <row r="73" spans="1:10">
      <c r="A73">
        <v>59</v>
      </c>
      <c r="B73">
        <v>13.941000000000001</v>
      </c>
      <c r="C73">
        <v>15.581</v>
      </c>
      <c r="D73">
        <v>1.64</v>
      </c>
      <c r="E73">
        <f t="shared" si="14"/>
        <v>10.978</v>
      </c>
      <c r="F73">
        <f t="shared" si="11"/>
        <v>-0.11763861989814207</v>
      </c>
      <c r="G73">
        <f t="shared" si="12"/>
        <v>15.581</v>
      </c>
      <c r="H73" s="4">
        <f t="shared" si="13"/>
        <v>-0.11763861989814207</v>
      </c>
      <c r="I73">
        <f t="shared" si="9"/>
        <v>15.581</v>
      </c>
      <c r="J73" s="4">
        <f t="shared" si="10"/>
        <v>-0.11763861989814207</v>
      </c>
    </row>
    <row r="74" spans="1:10">
      <c r="A74">
        <v>94</v>
      </c>
      <c r="B74">
        <v>0</v>
      </c>
      <c r="C74">
        <v>1.609</v>
      </c>
      <c r="D74">
        <v>1.609</v>
      </c>
      <c r="E74">
        <f t="shared" si="14"/>
        <v>11.009</v>
      </c>
      <c r="F74" s="4">
        <f t="shared" si="11"/>
        <v>0</v>
      </c>
      <c r="G74">
        <f t="shared" si="12"/>
        <v>0</v>
      </c>
      <c r="H74" s="4">
        <f t="shared" si="13"/>
        <v>0</v>
      </c>
      <c r="I74">
        <f t="shared" si="9"/>
        <v>0</v>
      </c>
      <c r="J74" s="4">
        <f t="shared" si="10"/>
        <v>0</v>
      </c>
    </row>
    <row r="75" spans="1:10">
      <c r="A75">
        <v>44</v>
      </c>
      <c r="B75">
        <v>20.780999999999999</v>
      </c>
      <c r="C75">
        <v>22.245999999999999</v>
      </c>
      <c r="D75">
        <v>1.4650000000000001</v>
      </c>
      <c r="E75">
        <f t="shared" si="14"/>
        <v>11.153</v>
      </c>
      <c r="F75" s="4">
        <f t="shared" si="11"/>
        <v>-7.0497088686781187E-2</v>
      </c>
      <c r="G75">
        <f t="shared" si="12"/>
        <v>22.245999999999999</v>
      </c>
      <c r="H75" s="4">
        <f t="shared" si="13"/>
        <v>-7.0497088686781187E-2</v>
      </c>
      <c r="I75">
        <f t="shared" si="9"/>
        <v>22.245999999999999</v>
      </c>
      <c r="J75" s="4">
        <f t="shared" si="10"/>
        <v>-7.0497088686781187E-2</v>
      </c>
    </row>
    <row r="76" spans="1:10">
      <c r="A76">
        <v>63</v>
      </c>
      <c r="B76">
        <v>2.39</v>
      </c>
      <c r="C76">
        <v>3.7930000000000001</v>
      </c>
      <c r="D76">
        <v>1.403</v>
      </c>
      <c r="E76">
        <f t="shared" si="14"/>
        <v>11.215</v>
      </c>
      <c r="F76" s="4">
        <f t="shared" si="11"/>
        <v>-0.58702928870292881</v>
      </c>
      <c r="G76">
        <f t="shared" si="12"/>
        <v>3.7930000000000001</v>
      </c>
      <c r="H76" s="4">
        <f t="shared" si="13"/>
        <v>-0.58702928870292881</v>
      </c>
      <c r="I76">
        <f t="shared" si="9"/>
        <v>3.7930000000000001</v>
      </c>
      <c r="J76" s="4">
        <f t="shared" si="10"/>
        <v>-0.58702928870292881</v>
      </c>
    </row>
    <row r="77" spans="1:10">
      <c r="A77">
        <v>62</v>
      </c>
      <c r="B77">
        <v>11.266</v>
      </c>
      <c r="C77">
        <v>12.571</v>
      </c>
      <c r="D77">
        <v>1.3049999999999999</v>
      </c>
      <c r="E77">
        <f t="shared" si="14"/>
        <v>11.313000000000001</v>
      </c>
      <c r="F77" s="4">
        <f t="shared" si="11"/>
        <v>-0.11583525652405466</v>
      </c>
      <c r="G77">
        <f t="shared" si="12"/>
        <v>12.571</v>
      </c>
      <c r="H77" s="4">
        <f t="shared" si="13"/>
        <v>-0.11583525652405466</v>
      </c>
      <c r="I77">
        <f t="shared" si="9"/>
        <v>12.571</v>
      </c>
      <c r="J77" s="4">
        <f t="shared" si="10"/>
        <v>-0.11583525652405466</v>
      </c>
    </row>
    <row r="78" spans="1:10">
      <c r="A78">
        <v>22</v>
      </c>
      <c r="B78">
        <v>22.081</v>
      </c>
      <c r="C78">
        <v>23.369</v>
      </c>
      <c r="D78">
        <v>1.288</v>
      </c>
      <c r="E78">
        <f t="shared" si="14"/>
        <v>11.33</v>
      </c>
      <c r="F78" s="4">
        <f t="shared" si="11"/>
        <v>-5.8330691544767006E-2</v>
      </c>
      <c r="G78">
        <f t="shared" si="12"/>
        <v>23.369</v>
      </c>
      <c r="H78" s="4">
        <f t="shared" si="13"/>
        <v>-5.8330691544767006E-2</v>
      </c>
      <c r="I78">
        <f t="shared" si="9"/>
        <v>23.369</v>
      </c>
      <c r="J78" s="4">
        <f t="shared" si="10"/>
        <v>-5.8330691544767006E-2</v>
      </c>
    </row>
    <row r="79" spans="1:10">
      <c r="A79">
        <v>33</v>
      </c>
      <c r="B79">
        <v>5.8170000000000002</v>
      </c>
      <c r="C79">
        <v>6.9960000000000004</v>
      </c>
      <c r="D79">
        <v>1.179</v>
      </c>
      <c r="E79">
        <f t="shared" si="14"/>
        <v>11.439</v>
      </c>
      <c r="F79" s="4">
        <f t="shared" si="11"/>
        <v>-0.20268179473955653</v>
      </c>
      <c r="G79">
        <f t="shared" si="12"/>
        <v>6.9960000000000004</v>
      </c>
      <c r="H79" s="4">
        <f t="shared" si="13"/>
        <v>-0.20268179473955653</v>
      </c>
      <c r="I79">
        <f t="shared" si="9"/>
        <v>6.9960000000000004</v>
      </c>
      <c r="J79" s="4">
        <f t="shared" si="10"/>
        <v>-0.20268179473955653</v>
      </c>
    </row>
    <row r="80" spans="1:10">
      <c r="A80">
        <v>85</v>
      </c>
      <c r="B80">
        <v>19.369</v>
      </c>
      <c r="C80">
        <v>20.356000000000002</v>
      </c>
      <c r="D80">
        <v>0.98599999999999999</v>
      </c>
      <c r="E80">
        <f t="shared" si="14"/>
        <v>11.632</v>
      </c>
      <c r="F80" s="4">
        <f t="shared" si="11"/>
        <v>-5.0957715937838911E-2</v>
      </c>
      <c r="G80">
        <f t="shared" si="12"/>
        <v>20.356000000000002</v>
      </c>
      <c r="H80" s="4">
        <f t="shared" si="13"/>
        <v>-5.0957715937838911E-2</v>
      </c>
      <c r="I80">
        <f t="shared" ref="I80:I101" si="15">IF($B80,$C80,0)</f>
        <v>20.356000000000002</v>
      </c>
      <c r="J80" s="4">
        <f t="shared" ref="J80:J101" si="16">IF($B80,($B80-I80)/$B80,0)</f>
        <v>-5.0957715937838911E-2</v>
      </c>
    </row>
    <row r="81" spans="1:10">
      <c r="A81">
        <v>9</v>
      </c>
      <c r="B81">
        <v>14.311999999999999</v>
      </c>
      <c r="C81">
        <v>15.281000000000001</v>
      </c>
      <c r="D81">
        <v>0.96899999999999997</v>
      </c>
      <c r="E81">
        <f t="shared" si="14"/>
        <v>11.649000000000001</v>
      </c>
      <c r="F81" s="4">
        <f t="shared" si="11"/>
        <v>-6.7705422023476888E-2</v>
      </c>
      <c r="G81">
        <f t="shared" si="12"/>
        <v>15.281000000000001</v>
      </c>
      <c r="H81" s="4">
        <f t="shared" si="13"/>
        <v>-6.7705422023476888E-2</v>
      </c>
      <c r="I81">
        <f t="shared" si="15"/>
        <v>15.281000000000001</v>
      </c>
      <c r="J81" s="4">
        <f t="shared" si="16"/>
        <v>-6.7705422023476888E-2</v>
      </c>
    </row>
    <row r="82" spans="1:10">
      <c r="A82">
        <v>90</v>
      </c>
      <c r="B82">
        <v>19.684999999999999</v>
      </c>
      <c r="C82">
        <v>20.654</v>
      </c>
      <c r="D82">
        <v>0.96899999999999997</v>
      </c>
      <c r="E82">
        <f t="shared" si="14"/>
        <v>11.649000000000001</v>
      </c>
      <c r="F82" s="4">
        <f t="shared" si="11"/>
        <v>-4.9225298450596963E-2</v>
      </c>
      <c r="G82">
        <f t="shared" si="12"/>
        <v>20.654</v>
      </c>
      <c r="H82" s="4">
        <f t="shared" si="13"/>
        <v>-4.9225298450596963E-2</v>
      </c>
      <c r="I82">
        <f t="shared" si="15"/>
        <v>20.654</v>
      </c>
      <c r="J82" s="4">
        <f t="shared" si="16"/>
        <v>-4.9225298450596963E-2</v>
      </c>
    </row>
    <row r="83" spans="1:10">
      <c r="A83">
        <v>81</v>
      </c>
      <c r="B83">
        <v>12.186999999999999</v>
      </c>
      <c r="C83">
        <v>12.971</v>
      </c>
      <c r="D83">
        <v>0.78400000000000003</v>
      </c>
      <c r="E83">
        <f t="shared" si="14"/>
        <v>11.834</v>
      </c>
      <c r="F83" s="4">
        <f t="shared" si="11"/>
        <v>-6.433084434233205E-2</v>
      </c>
      <c r="G83">
        <f t="shared" si="12"/>
        <v>12.971</v>
      </c>
      <c r="H83" s="4">
        <f t="shared" si="13"/>
        <v>-6.433084434233205E-2</v>
      </c>
      <c r="I83">
        <f t="shared" si="15"/>
        <v>12.971</v>
      </c>
      <c r="J83" s="4">
        <f t="shared" si="16"/>
        <v>-6.433084434233205E-2</v>
      </c>
    </row>
    <row r="84" spans="1:10">
      <c r="A84">
        <v>42</v>
      </c>
      <c r="B84">
        <v>21.189</v>
      </c>
      <c r="C84">
        <v>21.327999999999999</v>
      </c>
      <c r="D84">
        <v>0.13900000000000001</v>
      </c>
      <c r="E84">
        <f t="shared" si="14"/>
        <v>12.479000000000001</v>
      </c>
      <c r="F84" s="4">
        <f t="shared" si="11"/>
        <v>-6.5600075510877974E-3</v>
      </c>
      <c r="G84">
        <f t="shared" si="12"/>
        <v>21.327999999999999</v>
      </c>
      <c r="H84" s="4">
        <f t="shared" si="13"/>
        <v>-6.5600075510877974E-3</v>
      </c>
      <c r="I84">
        <f t="shared" si="15"/>
        <v>21.327999999999999</v>
      </c>
      <c r="J84" s="4">
        <f t="shared" si="16"/>
        <v>-6.5600075510877974E-3</v>
      </c>
    </row>
    <row r="85" spans="1:10">
      <c r="A85">
        <v>41</v>
      </c>
      <c r="B85">
        <v>18.077000000000002</v>
      </c>
      <c r="C85">
        <v>18.189</v>
      </c>
      <c r="D85">
        <v>0.112</v>
      </c>
      <c r="E85">
        <f t="shared" si="14"/>
        <v>12.506</v>
      </c>
      <c r="F85" s="4">
        <f t="shared" si="11"/>
        <v>-6.1957183160921787E-3</v>
      </c>
      <c r="G85">
        <f t="shared" si="12"/>
        <v>18.189</v>
      </c>
      <c r="H85" s="4">
        <f t="shared" si="13"/>
        <v>-6.1957183160921787E-3</v>
      </c>
      <c r="I85">
        <f t="shared" si="15"/>
        <v>18.189</v>
      </c>
      <c r="J85" s="4">
        <f t="shared" si="16"/>
        <v>-6.1957183160921787E-3</v>
      </c>
    </row>
    <row r="86" spans="1:10">
      <c r="A86">
        <v>98</v>
      </c>
      <c r="B86">
        <v>16.088000000000001</v>
      </c>
      <c r="C86">
        <v>15.698</v>
      </c>
      <c r="D86">
        <v>-0.38900000000000001</v>
      </c>
      <c r="E86">
        <f t="shared" si="14"/>
        <v>13.007</v>
      </c>
      <c r="F86" s="4">
        <f t="shared" si="11"/>
        <v>2.4241670810542053E-2</v>
      </c>
      <c r="G86">
        <f t="shared" si="12"/>
        <v>15.698</v>
      </c>
      <c r="H86" s="4">
        <f t="shared" si="13"/>
        <v>2.4241670810542053E-2</v>
      </c>
      <c r="I86">
        <f t="shared" si="15"/>
        <v>15.698</v>
      </c>
      <c r="J86" s="4">
        <f t="shared" si="16"/>
        <v>2.4241670810542053E-2</v>
      </c>
    </row>
    <row r="87" spans="1:10">
      <c r="A87">
        <v>12</v>
      </c>
      <c r="B87">
        <v>6.8860000000000001</v>
      </c>
      <c r="C87">
        <v>6.2679999999999998</v>
      </c>
      <c r="D87">
        <v>-0.61899999999999999</v>
      </c>
      <c r="E87">
        <f t="shared" si="14"/>
        <v>13.237</v>
      </c>
      <c r="F87" s="4">
        <f t="shared" si="11"/>
        <v>8.9747313389485953E-2</v>
      </c>
      <c r="G87">
        <f t="shared" si="12"/>
        <v>6.2679999999999998</v>
      </c>
      <c r="H87" s="4">
        <f t="shared" si="13"/>
        <v>8.9747313389485953E-2</v>
      </c>
      <c r="I87">
        <f t="shared" si="15"/>
        <v>6.2679999999999998</v>
      </c>
      <c r="J87" s="4">
        <f t="shared" si="16"/>
        <v>8.9747313389485953E-2</v>
      </c>
    </row>
    <row r="88" spans="1:10">
      <c r="A88">
        <v>80</v>
      </c>
      <c r="B88">
        <v>13.326000000000001</v>
      </c>
      <c r="C88">
        <v>12.613</v>
      </c>
      <c r="D88">
        <v>-0.71299999999999997</v>
      </c>
      <c r="E88">
        <f t="shared" si="14"/>
        <v>13.331</v>
      </c>
      <c r="F88" s="4">
        <f t="shared" si="11"/>
        <v>5.3504427435089368E-2</v>
      </c>
      <c r="G88">
        <f t="shared" si="12"/>
        <v>12.613</v>
      </c>
      <c r="H88" s="4">
        <f t="shared" si="13"/>
        <v>5.3504427435089368E-2</v>
      </c>
      <c r="I88">
        <f t="shared" si="15"/>
        <v>12.613</v>
      </c>
      <c r="J88" s="4">
        <f t="shared" si="16"/>
        <v>5.3504427435089368E-2</v>
      </c>
    </row>
    <row r="89" spans="1:10">
      <c r="A89">
        <v>5</v>
      </c>
      <c r="B89">
        <v>23.77</v>
      </c>
      <c r="C89">
        <v>22.815000000000001</v>
      </c>
      <c r="D89">
        <v>-0.95499999999999996</v>
      </c>
      <c r="E89">
        <f t="shared" si="14"/>
        <v>13.573</v>
      </c>
      <c r="F89" s="4">
        <f t="shared" si="11"/>
        <v>4.0176693310896017E-2</v>
      </c>
      <c r="G89">
        <f t="shared" si="12"/>
        <v>22.815000000000001</v>
      </c>
      <c r="H89" s="4">
        <f t="shared" si="13"/>
        <v>4.0176693310896017E-2</v>
      </c>
      <c r="I89">
        <f t="shared" si="15"/>
        <v>22.815000000000001</v>
      </c>
      <c r="J89" s="4">
        <f t="shared" si="16"/>
        <v>4.0176693310896017E-2</v>
      </c>
    </row>
    <row r="90" spans="1:10">
      <c r="A90">
        <v>49</v>
      </c>
      <c r="B90">
        <v>3.8730000000000002</v>
      </c>
      <c r="C90">
        <v>2.8610000000000002</v>
      </c>
      <c r="D90">
        <v>-1.012</v>
      </c>
      <c r="E90">
        <f t="shared" si="14"/>
        <v>13.63</v>
      </c>
      <c r="F90" s="4">
        <f t="shared" si="11"/>
        <v>0.26129615285308544</v>
      </c>
      <c r="G90">
        <f t="shared" si="12"/>
        <v>2.8610000000000002</v>
      </c>
      <c r="H90" s="4">
        <f t="shared" si="13"/>
        <v>0.26129615285308544</v>
      </c>
      <c r="I90">
        <f t="shared" si="15"/>
        <v>2.8610000000000002</v>
      </c>
      <c r="J90" s="4">
        <f t="shared" si="16"/>
        <v>0.26129615285308544</v>
      </c>
    </row>
    <row r="91" spans="1:10">
      <c r="A91">
        <v>54</v>
      </c>
      <c r="B91">
        <v>0</v>
      </c>
      <c r="C91">
        <v>-1.256</v>
      </c>
      <c r="D91">
        <v>-1.256</v>
      </c>
      <c r="E91">
        <f t="shared" si="14"/>
        <v>13.874000000000001</v>
      </c>
      <c r="F91" s="4">
        <f t="shared" si="11"/>
        <v>0</v>
      </c>
      <c r="G91">
        <f t="shared" si="12"/>
        <v>0</v>
      </c>
      <c r="H91" s="4">
        <f t="shared" si="13"/>
        <v>0</v>
      </c>
      <c r="I91">
        <f t="shared" si="15"/>
        <v>0</v>
      </c>
      <c r="J91" s="4">
        <f t="shared" si="16"/>
        <v>0</v>
      </c>
    </row>
    <row r="92" spans="1:10">
      <c r="A92">
        <v>38</v>
      </c>
      <c r="B92">
        <v>0</v>
      </c>
      <c r="C92">
        <v>-1.3169999999999999</v>
      </c>
      <c r="D92">
        <v>-1.3169999999999999</v>
      </c>
      <c r="E92">
        <f t="shared" si="14"/>
        <v>13.935</v>
      </c>
      <c r="F92" s="4">
        <f t="shared" si="11"/>
        <v>0</v>
      </c>
      <c r="G92">
        <f t="shared" si="12"/>
        <v>0</v>
      </c>
      <c r="H92" s="4">
        <f t="shared" si="13"/>
        <v>0</v>
      </c>
      <c r="I92">
        <f t="shared" si="15"/>
        <v>0</v>
      </c>
      <c r="J92" s="4">
        <f t="shared" si="16"/>
        <v>0</v>
      </c>
    </row>
    <row r="93" spans="1:10">
      <c r="A93">
        <v>88</v>
      </c>
      <c r="B93">
        <v>26.140999999999998</v>
      </c>
      <c r="C93">
        <v>24.760999999999999</v>
      </c>
      <c r="D93">
        <v>-1.38</v>
      </c>
      <c r="E93">
        <f t="shared" si="14"/>
        <v>13.998000000000001</v>
      </c>
      <c r="F93" s="4">
        <f t="shared" si="11"/>
        <v>5.2790635400328953E-2</v>
      </c>
      <c r="G93">
        <f t="shared" si="12"/>
        <v>24.760999999999999</v>
      </c>
      <c r="H93" s="4">
        <f t="shared" si="13"/>
        <v>5.2790635400328953E-2</v>
      </c>
      <c r="I93">
        <f t="shared" si="15"/>
        <v>24.760999999999999</v>
      </c>
      <c r="J93" s="4">
        <f t="shared" si="16"/>
        <v>5.2790635400328953E-2</v>
      </c>
    </row>
    <row r="94" spans="1:10">
      <c r="A94">
        <v>8</v>
      </c>
      <c r="B94">
        <v>15.867000000000001</v>
      </c>
      <c r="C94">
        <v>14.349</v>
      </c>
      <c r="D94">
        <v>-1.518</v>
      </c>
      <c r="E94">
        <f t="shared" si="14"/>
        <v>14.136000000000001</v>
      </c>
      <c r="F94" s="4">
        <f t="shared" si="11"/>
        <v>9.5670259028171709E-2</v>
      </c>
      <c r="G94">
        <f t="shared" si="12"/>
        <v>14.349</v>
      </c>
      <c r="H94" s="4">
        <f t="shared" si="13"/>
        <v>9.5670259028171709E-2</v>
      </c>
      <c r="I94">
        <f t="shared" si="15"/>
        <v>14.349</v>
      </c>
      <c r="J94" s="4">
        <f t="shared" si="16"/>
        <v>9.5670259028171709E-2</v>
      </c>
    </row>
    <row r="95" spans="1:10">
      <c r="A95">
        <v>28</v>
      </c>
      <c r="B95">
        <v>22.254999999999999</v>
      </c>
      <c r="C95">
        <v>19.931999999999999</v>
      </c>
      <c r="D95">
        <v>-2.323</v>
      </c>
      <c r="E95">
        <f t="shared" si="14"/>
        <v>14.941000000000001</v>
      </c>
      <c r="F95" s="4">
        <f t="shared" si="11"/>
        <v>0.10438103796899575</v>
      </c>
      <c r="G95">
        <f t="shared" si="12"/>
        <v>19.931999999999999</v>
      </c>
      <c r="H95" s="4">
        <f t="shared" si="13"/>
        <v>0.10438103796899575</v>
      </c>
      <c r="I95">
        <f t="shared" si="15"/>
        <v>19.931999999999999</v>
      </c>
      <c r="J95" s="4">
        <f t="shared" si="16"/>
        <v>0.10438103796899575</v>
      </c>
    </row>
    <row r="96" spans="1:10">
      <c r="A96">
        <v>79</v>
      </c>
      <c r="B96">
        <v>19.215</v>
      </c>
      <c r="C96">
        <v>16.797999999999998</v>
      </c>
      <c r="D96">
        <v>-2.4169999999999998</v>
      </c>
      <c r="E96">
        <f t="shared" si="14"/>
        <v>15.035</v>
      </c>
      <c r="F96" s="4">
        <f t="shared" si="11"/>
        <v>0.12578714545927669</v>
      </c>
      <c r="G96">
        <f t="shared" si="12"/>
        <v>16.797999999999998</v>
      </c>
      <c r="H96" s="4">
        <f t="shared" si="13"/>
        <v>0.12578714545927669</v>
      </c>
      <c r="I96">
        <f t="shared" si="15"/>
        <v>16.797999999999998</v>
      </c>
      <c r="J96" s="4">
        <f t="shared" si="16"/>
        <v>0.12578714545927669</v>
      </c>
    </row>
    <row r="97" spans="1:10">
      <c r="A97">
        <v>45</v>
      </c>
      <c r="B97">
        <v>9.1319999999999997</v>
      </c>
      <c r="C97">
        <v>6.6929999999999996</v>
      </c>
      <c r="D97">
        <v>-2.4390000000000001</v>
      </c>
      <c r="E97">
        <f t="shared" si="14"/>
        <v>15.057</v>
      </c>
      <c r="F97" s="4">
        <f t="shared" si="11"/>
        <v>0.26708278580814721</v>
      </c>
      <c r="G97">
        <f t="shared" si="12"/>
        <v>6.6929999999999996</v>
      </c>
      <c r="H97" s="4">
        <f t="shared" si="13"/>
        <v>0.26708278580814721</v>
      </c>
      <c r="I97">
        <f t="shared" si="15"/>
        <v>6.6929999999999996</v>
      </c>
      <c r="J97" s="4">
        <f t="shared" si="16"/>
        <v>0.26708278580814721</v>
      </c>
    </row>
    <row r="98" spans="1:10">
      <c r="A98">
        <v>57</v>
      </c>
      <c r="B98">
        <v>0</v>
      </c>
      <c r="C98">
        <v>-2.5939999999999999</v>
      </c>
      <c r="D98">
        <v>-2.5939999999999999</v>
      </c>
      <c r="E98">
        <f t="shared" si="14"/>
        <v>15.212</v>
      </c>
      <c r="F98" s="4">
        <f t="shared" si="11"/>
        <v>0</v>
      </c>
      <c r="G98">
        <f t="shared" si="12"/>
        <v>0</v>
      </c>
      <c r="H98" s="4">
        <f t="shared" ref="H98:H101" si="17">IF($B98,($B98-G98)/$B98,0)</f>
        <v>0</v>
      </c>
      <c r="I98">
        <f t="shared" si="15"/>
        <v>0</v>
      </c>
      <c r="J98" s="4">
        <f t="shared" si="16"/>
        <v>0</v>
      </c>
    </row>
    <row r="99" spans="1:10">
      <c r="A99">
        <v>43</v>
      </c>
      <c r="B99">
        <v>35.307000000000002</v>
      </c>
      <c r="C99">
        <v>32.584000000000003</v>
      </c>
      <c r="D99">
        <v>-2.7229999999999999</v>
      </c>
      <c r="E99">
        <f t="shared" si="14"/>
        <v>15.341000000000001</v>
      </c>
      <c r="F99" s="4">
        <f t="shared" si="11"/>
        <v>7.7123516583113796E-2</v>
      </c>
      <c r="G99">
        <f t="shared" si="12"/>
        <v>32.584000000000003</v>
      </c>
      <c r="H99" s="4">
        <f t="shared" si="17"/>
        <v>7.7123516583113796E-2</v>
      </c>
      <c r="I99">
        <f t="shared" si="15"/>
        <v>32.584000000000003</v>
      </c>
      <c r="J99" s="4">
        <f t="shared" si="16"/>
        <v>7.7123516583113796E-2</v>
      </c>
    </row>
    <row r="100" spans="1:10">
      <c r="A100">
        <v>52</v>
      </c>
      <c r="B100">
        <v>0</v>
      </c>
      <c r="C100">
        <v>-3.5859999999999999</v>
      </c>
      <c r="D100">
        <v>-3.5859999999999999</v>
      </c>
      <c r="E100">
        <f t="shared" si="14"/>
        <v>16.204000000000001</v>
      </c>
      <c r="F100" s="4">
        <f t="shared" si="11"/>
        <v>0</v>
      </c>
      <c r="G100">
        <f t="shared" si="12"/>
        <v>0</v>
      </c>
      <c r="H100" s="4">
        <f t="shared" si="17"/>
        <v>0</v>
      </c>
      <c r="I100">
        <f t="shared" si="15"/>
        <v>0</v>
      </c>
      <c r="J100" s="4">
        <f t="shared" si="16"/>
        <v>0</v>
      </c>
    </row>
    <row r="101" spans="1:10">
      <c r="A101">
        <v>7</v>
      </c>
      <c r="B101">
        <v>26.234000000000002</v>
      </c>
      <c r="C101">
        <v>21.596</v>
      </c>
      <c r="D101">
        <v>-4.6379999999999999</v>
      </c>
      <c r="E101">
        <f t="shared" si="14"/>
        <v>17.256</v>
      </c>
      <c r="F101" s="4">
        <f t="shared" si="11"/>
        <v>0.17679347411755741</v>
      </c>
      <c r="G101">
        <f t="shared" si="12"/>
        <v>21.596</v>
      </c>
      <c r="H101" s="4">
        <f t="shared" si="17"/>
        <v>0.17679347411755741</v>
      </c>
      <c r="I101">
        <f t="shared" si="15"/>
        <v>21.596</v>
      </c>
      <c r="J101" s="4">
        <f t="shared" si="16"/>
        <v>0.17679347411755741</v>
      </c>
    </row>
    <row r="103" spans="1:10">
      <c r="A103" s="5" t="s">
        <v>28</v>
      </c>
      <c r="B103" s="5">
        <f t="shared" ref="B103:H103" si="18">MIN(B2:B101)</f>
        <v>0</v>
      </c>
      <c r="C103" s="5">
        <f t="shared" si="18"/>
        <v>-3.5859999999999999</v>
      </c>
      <c r="D103" s="5">
        <f t="shared" si="18"/>
        <v>-4.6379999999999999</v>
      </c>
      <c r="E103" s="5"/>
      <c r="F103" s="6">
        <f t="shared" si="18"/>
        <v>-1.3469192040278108</v>
      </c>
      <c r="G103" s="5">
        <f t="shared" si="18"/>
        <v>0</v>
      </c>
      <c r="H103" s="6">
        <f t="shared" si="18"/>
        <v>-1.3469192040278108</v>
      </c>
      <c r="I103" s="5">
        <f>MIN(I2:I101)</f>
        <v>0</v>
      </c>
      <c r="J103" s="6">
        <f>MIN(J2:J101)</f>
        <v>-1.3469192040278108</v>
      </c>
    </row>
    <row r="104" spans="1:10">
      <c r="A104" s="5" t="s">
        <v>29</v>
      </c>
      <c r="B104" s="5">
        <f t="shared" ref="B104:H104" si="19">MAX(B2:B101)</f>
        <v>35.307000000000002</v>
      </c>
      <c r="C104" s="5">
        <f t="shared" si="19"/>
        <v>32.798000000000002</v>
      </c>
      <c r="D104" s="5">
        <f t="shared" si="19"/>
        <v>12.618</v>
      </c>
      <c r="E104" s="5"/>
      <c r="F104" s="6">
        <f t="shared" si="19"/>
        <v>0.26708278580814721</v>
      </c>
      <c r="G104" s="5">
        <f t="shared" si="19"/>
        <v>32.798000000000002</v>
      </c>
      <c r="H104" s="6">
        <f t="shared" si="19"/>
        <v>0.26708278580814721</v>
      </c>
      <c r="I104" s="5">
        <f>MAX(I2:I101)</f>
        <v>32.584000000000003</v>
      </c>
      <c r="J104" s="6">
        <f>MAX(J2:J101)</f>
        <v>0.26708278580814721</v>
      </c>
    </row>
    <row r="105" spans="1:10">
      <c r="A105" s="5" t="s">
        <v>30</v>
      </c>
      <c r="B105" s="5">
        <f t="shared" ref="B105:H105" si="20">AVERAGE(B2:B101)</f>
        <v>12.244859999999999</v>
      </c>
      <c r="C105" s="5">
        <f t="shared" si="20"/>
        <v>16.029960000000003</v>
      </c>
      <c r="D105" s="5">
        <f t="shared" si="20"/>
        <v>3.7850299999999995</v>
      </c>
      <c r="E105" s="5"/>
      <c r="F105" s="6">
        <f t="shared" si="20"/>
        <v>-0.38247809267870475</v>
      </c>
      <c r="G105" s="5">
        <f t="shared" si="20"/>
        <v>15.991000000000003</v>
      </c>
      <c r="H105" s="6">
        <f t="shared" si="20"/>
        <v>-0.38247809267870475</v>
      </c>
      <c r="I105" s="5">
        <f>AVERAGE(I2:I101)</f>
        <v>14.540197674418609</v>
      </c>
      <c r="J105" s="6">
        <f>AVERAGE(J2:J101)</f>
        <v>-0.31270289197064716</v>
      </c>
    </row>
    <row r="106" spans="1:10">
      <c r="A106" s="5" t="s">
        <v>31</v>
      </c>
      <c r="B106" s="5">
        <f t="shared" ref="B106:H106" si="21">MEDIAN(B2:B101)</f>
        <v>11.737</v>
      </c>
      <c r="C106" s="5">
        <f t="shared" si="21"/>
        <v>15.734500000000001</v>
      </c>
      <c r="D106" s="5">
        <f t="shared" si="21"/>
        <v>3.6269999999999998</v>
      </c>
      <c r="E106" s="5"/>
      <c r="F106" s="6">
        <f t="shared" si="21"/>
        <v>-0.26409430547175949</v>
      </c>
      <c r="G106" s="5">
        <f t="shared" si="21"/>
        <v>15.734500000000001</v>
      </c>
      <c r="H106" s="6">
        <f t="shared" si="21"/>
        <v>-0.26409430547175949</v>
      </c>
      <c r="I106" s="5">
        <f>MEDIAN(I2:I101)</f>
        <v>14.653500000000001</v>
      </c>
      <c r="J106" s="6">
        <f>MEDIAN(J2:J101)</f>
        <v>-0.20427701389690295</v>
      </c>
    </row>
    <row r="107" spans="1:10">
      <c r="A107" s="5" t="s">
        <v>32</v>
      </c>
      <c r="B107" s="5">
        <f t="shared" ref="B107:H107" si="22">STDEV(B2:B101)</f>
        <v>7.4268451953679211</v>
      </c>
      <c r="C107" s="5">
        <f t="shared" si="22"/>
        <v>8.4226554978075363</v>
      </c>
      <c r="D107" s="5">
        <f t="shared" si="22"/>
        <v>3.9385453050971813</v>
      </c>
      <c r="E107" s="5"/>
      <c r="F107" s="6">
        <f t="shared" si="22"/>
        <v>0.38374906401932551</v>
      </c>
      <c r="G107" s="5">
        <f t="shared" si="22"/>
        <v>8.452065394585123</v>
      </c>
      <c r="H107" s="6">
        <f t="shared" si="22"/>
        <v>0.38374906401932551</v>
      </c>
      <c r="I107" s="5">
        <f>STDEV(I2:I101)</f>
        <v>8.1033011600135385</v>
      </c>
      <c r="J107" s="6">
        <f>STDEV(J2:J101)</f>
        <v>0.36166011255847752</v>
      </c>
    </row>
    <row r="108" spans="1:10">
      <c r="A108" s="5" t="s">
        <v>33</v>
      </c>
      <c r="B108" s="5"/>
      <c r="C108" s="5">
        <f>CORREL($B1:$B101,C1:C101)</f>
        <v>0.88393528542372013</v>
      </c>
      <c r="D108" s="5"/>
      <c r="E108" s="5"/>
      <c r="F108" s="5"/>
      <c r="H108" s="5">
        <f>CORREL($B1:$B101,G1:G101)</f>
        <v>0.88853616034482541</v>
      </c>
      <c r="J108" s="5">
        <f>CORREL($B1:$B101,I1:I101)</f>
        <v>0.94020677227091165</v>
      </c>
    </row>
  </sheetData>
  <sortState ref="A2:I101">
    <sortCondition descending="1" ref="D2:D101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08"/>
  <sheetViews>
    <sheetView workbookViewId="0">
      <selection activeCell="D2" sqref="D2:D101"/>
    </sheetView>
  </sheetViews>
  <sheetFormatPr defaultRowHeight="15"/>
  <sheetData>
    <row r="1" spans="1:8">
      <c r="A1" t="s">
        <v>26</v>
      </c>
      <c r="B1" t="s">
        <v>25</v>
      </c>
      <c r="C1" t="s">
        <v>24</v>
      </c>
      <c r="D1" t="s">
        <v>23</v>
      </c>
      <c r="E1" t="s">
        <v>35</v>
      </c>
      <c r="F1" s="3" t="s">
        <v>27</v>
      </c>
      <c r="G1" t="s">
        <v>24</v>
      </c>
      <c r="H1" s="3" t="s">
        <v>27</v>
      </c>
    </row>
    <row r="2" spans="1:8">
      <c r="A2">
        <v>23</v>
      </c>
      <c r="B2">
        <v>21.591000000000001</v>
      </c>
      <c r="C2">
        <v>39.841999999999999</v>
      </c>
      <c r="D2">
        <v>18.251000000000001</v>
      </c>
      <c r="E2">
        <f>(D2-$D$103)/($D$104-$D$103)</f>
        <v>1</v>
      </c>
      <c r="F2" s="4">
        <f t="shared" ref="F2:F33" si="0">IF(B2,(B2-C2)/B2,0)</f>
        <v>-0.84530591450141246</v>
      </c>
      <c r="G2">
        <f t="shared" ref="G2:G33" si="1">IF($B2,$C2,0)</f>
        <v>39.841999999999999</v>
      </c>
      <c r="H2" s="4">
        <f t="shared" ref="H2:H33" si="2">IF($B2,($B2-G2)/$B2,0)</f>
        <v>-0.84530591450141246</v>
      </c>
    </row>
    <row r="3" spans="1:8">
      <c r="A3">
        <v>79</v>
      </c>
      <c r="B3">
        <v>0</v>
      </c>
      <c r="C3">
        <v>18.074999999999999</v>
      </c>
      <c r="D3">
        <v>18.074999999999999</v>
      </c>
      <c r="E3">
        <f t="shared" ref="E3:E66" si="3">(D3-$D$103)/($D$104-$D$103)</f>
        <v>0.99677761909993035</v>
      </c>
      <c r="F3" s="4">
        <f t="shared" si="0"/>
        <v>0</v>
      </c>
      <c r="G3">
        <f t="shared" si="1"/>
        <v>0</v>
      </c>
      <c r="H3" s="4">
        <f t="shared" si="2"/>
        <v>0</v>
      </c>
    </row>
    <row r="4" spans="1:8">
      <c r="A4">
        <v>57</v>
      </c>
      <c r="B4">
        <v>6.5949999999999998</v>
      </c>
      <c r="C4">
        <v>23.774999999999999</v>
      </c>
      <c r="D4">
        <v>17.18</v>
      </c>
      <c r="E4">
        <f t="shared" si="3"/>
        <v>0.98039107986378116</v>
      </c>
      <c r="F4" s="4">
        <f t="shared" si="0"/>
        <v>-2.6050037907505685</v>
      </c>
      <c r="G4">
        <f t="shared" si="1"/>
        <v>23.774999999999999</v>
      </c>
      <c r="H4" s="4">
        <f t="shared" si="2"/>
        <v>-2.6050037907505685</v>
      </c>
    </row>
    <row r="5" spans="1:8">
      <c r="A5">
        <v>6</v>
      </c>
      <c r="B5">
        <v>19.553999999999998</v>
      </c>
      <c r="C5">
        <v>35.576000000000001</v>
      </c>
      <c r="D5">
        <v>16.021999999999998</v>
      </c>
      <c r="E5">
        <f t="shared" si="3"/>
        <v>0.95918927825991429</v>
      </c>
      <c r="F5" s="4">
        <f t="shared" si="0"/>
        <v>-0.81937199549964224</v>
      </c>
      <c r="G5">
        <f t="shared" si="1"/>
        <v>35.576000000000001</v>
      </c>
      <c r="H5" s="4">
        <f t="shared" si="2"/>
        <v>-0.81937199549964224</v>
      </c>
    </row>
    <row r="6" spans="1:8">
      <c r="A6">
        <v>21</v>
      </c>
      <c r="B6">
        <v>27.864000000000001</v>
      </c>
      <c r="C6">
        <v>41.52</v>
      </c>
      <c r="D6">
        <v>13.656000000000001</v>
      </c>
      <c r="E6">
        <f t="shared" si="3"/>
        <v>0.91587022593284262</v>
      </c>
      <c r="F6" s="4">
        <f t="shared" si="0"/>
        <v>-0.49009474590869945</v>
      </c>
      <c r="G6">
        <f t="shared" si="1"/>
        <v>41.52</v>
      </c>
      <c r="H6" s="4">
        <f t="shared" si="2"/>
        <v>-0.49009474590869945</v>
      </c>
    </row>
    <row r="7" spans="1:8">
      <c r="A7">
        <v>50</v>
      </c>
      <c r="B7">
        <v>15.569000000000001</v>
      </c>
      <c r="C7">
        <v>27.963999999999999</v>
      </c>
      <c r="D7">
        <v>12.396000000000001</v>
      </c>
      <c r="E7">
        <f t="shared" si="3"/>
        <v>0.89280090812552648</v>
      </c>
      <c r="F7" s="4">
        <f t="shared" si="0"/>
        <v>-0.79613334189735996</v>
      </c>
      <c r="G7">
        <f t="shared" si="1"/>
        <v>27.963999999999999</v>
      </c>
      <c r="H7" s="4">
        <f t="shared" si="2"/>
        <v>-0.79613334189735996</v>
      </c>
    </row>
    <row r="8" spans="1:8">
      <c r="A8">
        <v>26</v>
      </c>
      <c r="B8">
        <v>22.283999999999999</v>
      </c>
      <c r="C8">
        <v>33.417000000000002</v>
      </c>
      <c r="D8">
        <v>11.132999999999999</v>
      </c>
      <c r="E8">
        <f t="shared" si="3"/>
        <v>0.86967666337104987</v>
      </c>
      <c r="F8" s="4">
        <f t="shared" si="0"/>
        <v>-0.49959612277867543</v>
      </c>
      <c r="G8">
        <f t="shared" si="1"/>
        <v>33.417000000000002</v>
      </c>
      <c r="H8" s="4">
        <f t="shared" si="2"/>
        <v>-0.49959612277867543</v>
      </c>
    </row>
    <row r="9" spans="1:8">
      <c r="A9">
        <v>66</v>
      </c>
      <c r="B9">
        <v>29.699000000000002</v>
      </c>
      <c r="C9">
        <v>40.542999999999999</v>
      </c>
      <c r="D9">
        <v>10.843999999999999</v>
      </c>
      <c r="E9">
        <f t="shared" si="3"/>
        <v>0.86438536746127659</v>
      </c>
      <c r="F9" s="4">
        <f t="shared" si="0"/>
        <v>-0.36513013906192116</v>
      </c>
      <c r="G9">
        <f t="shared" si="1"/>
        <v>40.542999999999999</v>
      </c>
      <c r="H9" s="4">
        <f t="shared" si="2"/>
        <v>-0.36513013906192116</v>
      </c>
    </row>
    <row r="10" spans="1:8">
      <c r="A10">
        <v>32</v>
      </c>
      <c r="B10">
        <v>13.113</v>
      </c>
      <c r="C10">
        <v>23.341999999999999</v>
      </c>
      <c r="D10">
        <v>10.228999999999999</v>
      </c>
      <c r="E10">
        <f t="shared" si="3"/>
        <v>0.85312534329341971</v>
      </c>
      <c r="F10" s="4">
        <f t="shared" si="0"/>
        <v>-0.78006558377182944</v>
      </c>
      <c r="G10">
        <f t="shared" si="1"/>
        <v>23.341999999999999</v>
      </c>
      <c r="H10" s="4">
        <f t="shared" si="2"/>
        <v>-0.78006558377182944</v>
      </c>
    </row>
    <row r="11" spans="1:8">
      <c r="A11">
        <v>37</v>
      </c>
      <c r="B11">
        <v>11.394</v>
      </c>
      <c r="C11">
        <v>21.408999999999999</v>
      </c>
      <c r="D11">
        <v>10.015000000000001</v>
      </c>
      <c r="E11">
        <f t="shared" si="3"/>
        <v>0.84920722106265334</v>
      </c>
      <c r="F11" s="4">
        <f t="shared" si="0"/>
        <v>-0.87897138845006129</v>
      </c>
      <c r="G11">
        <f t="shared" si="1"/>
        <v>21.408999999999999</v>
      </c>
      <c r="H11" s="4">
        <f t="shared" si="2"/>
        <v>-0.87897138845006129</v>
      </c>
    </row>
    <row r="12" spans="1:8">
      <c r="A12">
        <v>13</v>
      </c>
      <c r="B12">
        <v>5.01</v>
      </c>
      <c r="C12">
        <v>14.590999999999999</v>
      </c>
      <c r="D12">
        <v>9.58</v>
      </c>
      <c r="E12">
        <f t="shared" si="3"/>
        <v>0.84124281372441323</v>
      </c>
      <c r="F12" s="4">
        <f t="shared" si="0"/>
        <v>-1.912375249500998</v>
      </c>
      <c r="G12">
        <f t="shared" si="1"/>
        <v>14.590999999999999</v>
      </c>
      <c r="H12" s="4">
        <f t="shared" si="2"/>
        <v>-1.912375249500998</v>
      </c>
    </row>
    <row r="13" spans="1:8">
      <c r="A13">
        <v>29</v>
      </c>
      <c r="B13">
        <v>11.862</v>
      </c>
      <c r="C13">
        <v>20.869</v>
      </c>
      <c r="D13">
        <v>9.0069999999999997</v>
      </c>
      <c r="E13">
        <f t="shared" si="3"/>
        <v>0.8307517668168003</v>
      </c>
      <c r="F13" s="4">
        <f t="shared" si="0"/>
        <v>-0.75931546113640191</v>
      </c>
      <c r="G13">
        <f t="shared" si="1"/>
        <v>20.869</v>
      </c>
      <c r="H13" s="4">
        <f t="shared" si="2"/>
        <v>-0.75931546113640191</v>
      </c>
    </row>
    <row r="14" spans="1:8">
      <c r="A14">
        <v>2</v>
      </c>
      <c r="B14">
        <v>0</v>
      </c>
      <c r="C14">
        <v>8.9619999999999997</v>
      </c>
      <c r="D14">
        <v>8.9619999999999997</v>
      </c>
      <c r="E14">
        <f t="shared" si="3"/>
        <v>0.82992786260939611</v>
      </c>
      <c r="F14" s="4">
        <f t="shared" si="0"/>
        <v>0</v>
      </c>
      <c r="G14">
        <f t="shared" si="1"/>
        <v>0</v>
      </c>
      <c r="H14" s="4">
        <f t="shared" si="2"/>
        <v>0</v>
      </c>
    </row>
    <row r="15" spans="1:8">
      <c r="A15">
        <v>52</v>
      </c>
      <c r="B15">
        <v>24.27</v>
      </c>
      <c r="C15">
        <v>32.701999999999998</v>
      </c>
      <c r="D15">
        <v>8.4320000000000004</v>
      </c>
      <c r="E15">
        <f t="shared" si="3"/>
        <v>0.82022410194441397</v>
      </c>
      <c r="F15" s="4">
        <f t="shared" si="0"/>
        <v>-0.34742480428512562</v>
      </c>
      <c r="G15">
        <f t="shared" si="1"/>
        <v>32.701999999999998</v>
      </c>
      <c r="H15" s="4">
        <f t="shared" si="2"/>
        <v>-0.34742480428512562</v>
      </c>
    </row>
    <row r="16" spans="1:8">
      <c r="A16">
        <v>42</v>
      </c>
      <c r="B16">
        <v>18.559999999999999</v>
      </c>
      <c r="C16">
        <v>26.077000000000002</v>
      </c>
      <c r="D16">
        <v>7.5170000000000003</v>
      </c>
      <c r="E16">
        <f t="shared" si="3"/>
        <v>0.80347138306052956</v>
      </c>
      <c r="F16" s="4">
        <f t="shared" si="0"/>
        <v>-0.40501077586206918</v>
      </c>
      <c r="G16">
        <f t="shared" si="1"/>
        <v>26.077000000000002</v>
      </c>
      <c r="H16" s="4">
        <f t="shared" si="2"/>
        <v>-0.40501077586206918</v>
      </c>
    </row>
    <row r="17" spans="1:8">
      <c r="A17">
        <v>34</v>
      </c>
      <c r="B17">
        <v>5.3890000000000002</v>
      </c>
      <c r="C17">
        <v>11.739000000000001</v>
      </c>
      <c r="D17">
        <v>6.35</v>
      </c>
      <c r="E17">
        <f t="shared" si="3"/>
        <v>0.78210480061518184</v>
      </c>
      <c r="F17" s="4">
        <f t="shared" si="0"/>
        <v>-1.1783262200779365</v>
      </c>
      <c r="G17">
        <f t="shared" si="1"/>
        <v>11.739000000000001</v>
      </c>
      <c r="H17" s="4">
        <f t="shared" si="2"/>
        <v>-1.1783262200779365</v>
      </c>
    </row>
    <row r="18" spans="1:8">
      <c r="A18">
        <v>25</v>
      </c>
      <c r="B18">
        <v>19.239999999999998</v>
      </c>
      <c r="C18">
        <v>25.422999999999998</v>
      </c>
      <c r="D18">
        <v>6.1829999999999998</v>
      </c>
      <c r="E18">
        <f t="shared" si="3"/>
        <v>0.77904720055659304</v>
      </c>
      <c r="F18" s="4">
        <f t="shared" si="0"/>
        <v>-0.32136174636174636</v>
      </c>
      <c r="G18">
        <f t="shared" si="1"/>
        <v>25.422999999999998</v>
      </c>
      <c r="H18" s="4">
        <f t="shared" si="2"/>
        <v>-0.32136174636174636</v>
      </c>
    </row>
    <row r="19" spans="1:8">
      <c r="A19">
        <v>91</v>
      </c>
      <c r="B19">
        <v>32.204999999999998</v>
      </c>
      <c r="C19">
        <v>38.295999999999999</v>
      </c>
      <c r="D19">
        <v>6.0910000000000002</v>
      </c>
      <c r="E19">
        <f t="shared" si="3"/>
        <v>0.77736277417701127</v>
      </c>
      <c r="F19" s="4">
        <f t="shared" si="0"/>
        <v>-0.1891321223412514</v>
      </c>
      <c r="G19">
        <f t="shared" si="1"/>
        <v>38.295999999999999</v>
      </c>
      <c r="H19" s="4">
        <f t="shared" si="2"/>
        <v>-0.1891321223412514</v>
      </c>
    </row>
    <row r="20" spans="1:8">
      <c r="A20">
        <v>10</v>
      </c>
      <c r="B20">
        <v>3.3</v>
      </c>
      <c r="C20">
        <v>9.2940000000000005</v>
      </c>
      <c r="D20">
        <v>5.9939999999999998</v>
      </c>
      <c r="E20">
        <f t="shared" si="3"/>
        <v>0.77558680288549564</v>
      </c>
      <c r="F20" s="4">
        <f t="shared" si="0"/>
        <v>-1.8163636363636366</v>
      </c>
      <c r="G20">
        <f t="shared" si="1"/>
        <v>9.2940000000000005</v>
      </c>
      <c r="H20" s="4">
        <f t="shared" si="2"/>
        <v>-1.8163636363636366</v>
      </c>
    </row>
    <row r="21" spans="1:8">
      <c r="A21">
        <v>9</v>
      </c>
      <c r="B21">
        <v>17.550999999999998</v>
      </c>
      <c r="C21">
        <v>23.068999999999999</v>
      </c>
      <c r="D21">
        <v>5.5179999999999998</v>
      </c>
      <c r="E21">
        <f t="shared" si="3"/>
        <v>0.76687172726939845</v>
      </c>
      <c r="F21" s="4">
        <f t="shared" si="0"/>
        <v>-0.31439803999772098</v>
      </c>
      <c r="G21">
        <f t="shared" si="1"/>
        <v>23.068999999999999</v>
      </c>
      <c r="H21" s="4">
        <f t="shared" si="2"/>
        <v>-0.31439803999772098</v>
      </c>
    </row>
    <row r="22" spans="1:8">
      <c r="A22">
        <v>65</v>
      </c>
      <c r="B22">
        <v>17.968</v>
      </c>
      <c r="C22">
        <v>23.312000000000001</v>
      </c>
      <c r="D22">
        <v>5.3440000000000003</v>
      </c>
      <c r="E22">
        <f t="shared" si="3"/>
        <v>0.76368596433410241</v>
      </c>
      <c r="F22" s="4">
        <f t="shared" si="0"/>
        <v>-0.29741763134461269</v>
      </c>
      <c r="G22">
        <f t="shared" si="1"/>
        <v>23.312000000000001</v>
      </c>
      <c r="H22" s="4">
        <f t="shared" si="2"/>
        <v>-0.29741763134461269</v>
      </c>
    </row>
    <row r="23" spans="1:8">
      <c r="A23">
        <v>14</v>
      </c>
      <c r="B23">
        <v>3.9740000000000002</v>
      </c>
      <c r="C23">
        <v>9.298</v>
      </c>
      <c r="D23">
        <v>5.3239999999999998</v>
      </c>
      <c r="E23">
        <f t="shared" si="3"/>
        <v>0.76331978468636708</v>
      </c>
      <c r="F23" s="4">
        <f t="shared" si="0"/>
        <v>-1.3397081026673376</v>
      </c>
      <c r="G23">
        <f t="shared" si="1"/>
        <v>9.298</v>
      </c>
      <c r="H23" s="4">
        <f t="shared" si="2"/>
        <v>-1.3397081026673376</v>
      </c>
    </row>
    <row r="24" spans="1:8">
      <c r="A24">
        <v>56</v>
      </c>
      <c r="B24">
        <v>0</v>
      </c>
      <c r="C24">
        <v>5.1310000000000002</v>
      </c>
      <c r="D24">
        <v>5.1310000000000002</v>
      </c>
      <c r="E24">
        <f t="shared" si="3"/>
        <v>0.75978615108572267</v>
      </c>
      <c r="F24" s="4">
        <f t="shared" si="0"/>
        <v>0</v>
      </c>
      <c r="G24">
        <f t="shared" si="1"/>
        <v>0</v>
      </c>
      <c r="H24" s="4">
        <f t="shared" si="2"/>
        <v>0</v>
      </c>
    </row>
    <row r="25" spans="1:8">
      <c r="A25">
        <v>1</v>
      </c>
      <c r="B25">
        <v>18.677</v>
      </c>
      <c r="C25">
        <v>23.228999999999999</v>
      </c>
      <c r="D25">
        <v>4.5519999999999996</v>
      </c>
      <c r="E25">
        <f t="shared" si="3"/>
        <v>0.74918525028378924</v>
      </c>
      <c r="F25" s="4">
        <f t="shared" si="0"/>
        <v>-0.24372222519676606</v>
      </c>
      <c r="G25">
        <f t="shared" si="1"/>
        <v>23.228999999999999</v>
      </c>
      <c r="H25" s="4">
        <f t="shared" si="2"/>
        <v>-0.24372222519676606</v>
      </c>
    </row>
    <row r="26" spans="1:8">
      <c r="A26">
        <v>24</v>
      </c>
      <c r="B26">
        <v>11.135999999999999</v>
      </c>
      <c r="C26">
        <v>15.625</v>
      </c>
      <c r="D26">
        <v>4.4889999999999999</v>
      </c>
      <c r="E26">
        <f t="shared" si="3"/>
        <v>0.74803178439342333</v>
      </c>
      <c r="F26" s="4">
        <f t="shared" si="0"/>
        <v>-0.40310704022988514</v>
      </c>
      <c r="G26">
        <f t="shared" si="1"/>
        <v>15.625</v>
      </c>
      <c r="H26" s="4">
        <f t="shared" si="2"/>
        <v>-0.40310704022988514</v>
      </c>
    </row>
    <row r="27" spans="1:8">
      <c r="A27">
        <v>99</v>
      </c>
      <c r="B27">
        <v>0</v>
      </c>
      <c r="C27">
        <v>4.3070000000000004</v>
      </c>
      <c r="D27">
        <v>4.3070000000000004</v>
      </c>
      <c r="E27">
        <f t="shared" si="3"/>
        <v>0.74469954959903339</v>
      </c>
      <c r="F27" s="4">
        <f t="shared" si="0"/>
        <v>0</v>
      </c>
      <c r="G27">
        <f t="shared" si="1"/>
        <v>0</v>
      </c>
      <c r="H27" s="4">
        <f t="shared" si="2"/>
        <v>0</v>
      </c>
    </row>
    <row r="28" spans="1:8">
      <c r="A28">
        <v>5</v>
      </c>
      <c r="B28">
        <v>0</v>
      </c>
      <c r="C28">
        <v>4.202</v>
      </c>
      <c r="D28">
        <v>4.202</v>
      </c>
      <c r="E28">
        <f t="shared" si="3"/>
        <v>0.74277710644842354</v>
      </c>
      <c r="F28" s="4">
        <f t="shared" si="0"/>
        <v>0</v>
      </c>
      <c r="G28">
        <f t="shared" si="1"/>
        <v>0</v>
      </c>
      <c r="H28" s="4">
        <f t="shared" si="2"/>
        <v>0</v>
      </c>
    </row>
    <row r="29" spans="1:8">
      <c r="A29">
        <v>35</v>
      </c>
      <c r="B29">
        <v>14.484</v>
      </c>
      <c r="C29">
        <v>18.231000000000002</v>
      </c>
      <c r="D29">
        <v>3.7469999999999999</v>
      </c>
      <c r="E29">
        <f t="shared" si="3"/>
        <v>0.73444651946244832</v>
      </c>
      <c r="F29" s="4">
        <f t="shared" si="0"/>
        <v>-0.25869925434962732</v>
      </c>
      <c r="G29">
        <f t="shared" si="1"/>
        <v>18.231000000000002</v>
      </c>
      <c r="H29" s="4">
        <f t="shared" si="2"/>
        <v>-0.25869925434962732</v>
      </c>
    </row>
    <row r="30" spans="1:8">
      <c r="A30">
        <v>67</v>
      </c>
      <c r="B30">
        <v>8.9529999999999994</v>
      </c>
      <c r="C30">
        <v>12.358000000000001</v>
      </c>
      <c r="D30">
        <v>3.4049999999999998</v>
      </c>
      <c r="E30">
        <f t="shared" si="3"/>
        <v>0.72818484748617673</v>
      </c>
      <c r="F30" s="4">
        <f t="shared" si="0"/>
        <v>-0.38031944599575579</v>
      </c>
      <c r="G30">
        <f t="shared" si="1"/>
        <v>12.358000000000001</v>
      </c>
      <c r="H30" s="4">
        <f t="shared" si="2"/>
        <v>-0.38031944599575579</v>
      </c>
    </row>
    <row r="31" spans="1:8">
      <c r="A31">
        <v>93</v>
      </c>
      <c r="B31">
        <v>21.824999999999999</v>
      </c>
      <c r="C31">
        <v>25.221</v>
      </c>
      <c r="D31">
        <v>3.3959999999999999</v>
      </c>
      <c r="E31">
        <f t="shared" si="3"/>
        <v>0.72802006664469587</v>
      </c>
      <c r="F31" s="4">
        <f t="shared" si="0"/>
        <v>-0.15560137457044679</v>
      </c>
      <c r="G31">
        <f t="shared" si="1"/>
        <v>25.221</v>
      </c>
      <c r="H31" s="4">
        <f t="shared" si="2"/>
        <v>-0.15560137457044679</v>
      </c>
    </row>
    <row r="32" spans="1:8">
      <c r="A32">
        <v>15</v>
      </c>
      <c r="B32">
        <v>11.742000000000001</v>
      </c>
      <c r="C32">
        <v>14.904999999999999</v>
      </c>
      <c r="D32">
        <v>3.1629999999999998</v>
      </c>
      <c r="E32">
        <f t="shared" si="3"/>
        <v>0.72375407374858103</v>
      </c>
      <c r="F32" s="4">
        <f t="shared" si="0"/>
        <v>-0.26937489354454081</v>
      </c>
      <c r="G32">
        <f t="shared" si="1"/>
        <v>14.904999999999999</v>
      </c>
      <c r="H32" s="4">
        <f t="shared" si="2"/>
        <v>-0.26937489354454081</v>
      </c>
    </row>
    <row r="33" spans="1:8">
      <c r="A33">
        <v>47</v>
      </c>
      <c r="B33">
        <v>0</v>
      </c>
      <c r="C33">
        <v>2.762</v>
      </c>
      <c r="D33">
        <v>2.762</v>
      </c>
      <c r="E33">
        <f t="shared" si="3"/>
        <v>0.71641217181149075</v>
      </c>
      <c r="F33" s="4">
        <f t="shared" si="0"/>
        <v>0</v>
      </c>
      <c r="G33">
        <f t="shared" si="1"/>
        <v>0</v>
      </c>
      <c r="H33" s="4">
        <f t="shared" si="2"/>
        <v>0</v>
      </c>
    </row>
    <row r="34" spans="1:8">
      <c r="A34">
        <v>51</v>
      </c>
      <c r="B34">
        <v>0</v>
      </c>
      <c r="C34">
        <v>2.5510000000000002</v>
      </c>
      <c r="D34">
        <v>2.5510000000000002</v>
      </c>
      <c r="E34">
        <f t="shared" si="3"/>
        <v>0.71254897652788463</v>
      </c>
      <c r="F34" s="4">
        <f t="shared" ref="F34:F65" si="4">IF(B34,(B34-C34)/B34,0)</f>
        <v>0</v>
      </c>
      <c r="G34">
        <f t="shared" ref="G34:G65" si="5">IF($B34,$C34,0)</f>
        <v>0</v>
      </c>
      <c r="H34" s="4">
        <f t="shared" ref="H34:H65" si="6">IF($B34,($B34-G34)/$B34,0)</f>
        <v>0</v>
      </c>
    </row>
    <row r="35" spans="1:8">
      <c r="A35">
        <v>90</v>
      </c>
      <c r="B35">
        <v>17.913</v>
      </c>
      <c r="C35">
        <v>20.338999999999999</v>
      </c>
      <c r="D35">
        <v>2.4260000000000002</v>
      </c>
      <c r="E35">
        <f t="shared" si="3"/>
        <v>0.71026035372953977</v>
      </c>
      <c r="F35" s="4">
        <f t="shared" si="4"/>
        <v>-0.13543236755429008</v>
      </c>
      <c r="G35">
        <f t="shared" si="5"/>
        <v>20.338999999999999</v>
      </c>
      <c r="H35" s="4">
        <f t="shared" si="6"/>
        <v>-0.13543236755429008</v>
      </c>
    </row>
    <row r="36" spans="1:8">
      <c r="A36">
        <v>27</v>
      </c>
      <c r="B36">
        <v>29.411999999999999</v>
      </c>
      <c r="C36">
        <v>31.658999999999999</v>
      </c>
      <c r="D36">
        <v>2.2469999999999999</v>
      </c>
      <c r="E36">
        <f t="shared" si="3"/>
        <v>0.70698304588230987</v>
      </c>
      <c r="F36" s="4">
        <f t="shared" si="4"/>
        <v>-7.6397388820889436E-2</v>
      </c>
      <c r="G36">
        <f t="shared" si="5"/>
        <v>31.658999999999999</v>
      </c>
      <c r="H36" s="4">
        <f t="shared" si="6"/>
        <v>-7.6397388820889436E-2</v>
      </c>
    </row>
    <row r="37" spans="1:8">
      <c r="A37">
        <v>20</v>
      </c>
      <c r="B37">
        <v>1.19</v>
      </c>
      <c r="C37">
        <v>3.431</v>
      </c>
      <c r="D37">
        <v>2.2410000000000001</v>
      </c>
      <c r="E37">
        <f t="shared" si="3"/>
        <v>0.70687319198798937</v>
      </c>
      <c r="F37" s="4">
        <f t="shared" si="4"/>
        <v>-1.8831932773109246</v>
      </c>
      <c r="G37">
        <f t="shared" si="5"/>
        <v>3.431</v>
      </c>
      <c r="H37" s="4">
        <f t="shared" si="6"/>
        <v>-1.8831932773109246</v>
      </c>
    </row>
    <row r="38" spans="1:8">
      <c r="A38">
        <v>86</v>
      </c>
      <c r="B38">
        <v>0</v>
      </c>
      <c r="C38">
        <v>1.6879999999999999</v>
      </c>
      <c r="D38">
        <v>1.6879999999999999</v>
      </c>
      <c r="E38">
        <f t="shared" si="3"/>
        <v>0.69674832472811166</v>
      </c>
      <c r="F38" s="4">
        <f t="shared" si="4"/>
        <v>0</v>
      </c>
      <c r="G38">
        <f t="shared" si="5"/>
        <v>0</v>
      </c>
      <c r="H38" s="4">
        <f t="shared" si="6"/>
        <v>0</v>
      </c>
    </row>
    <row r="39" spans="1:8">
      <c r="A39">
        <v>69</v>
      </c>
      <c r="B39">
        <v>26.832999999999998</v>
      </c>
      <c r="C39">
        <v>28.486000000000001</v>
      </c>
      <c r="D39">
        <v>1.6519999999999999</v>
      </c>
      <c r="E39">
        <f t="shared" si="3"/>
        <v>0.69608920136218833</v>
      </c>
      <c r="F39">
        <f t="shared" si="4"/>
        <v>-6.1603249729810398E-2</v>
      </c>
      <c r="G39">
        <f t="shared" si="5"/>
        <v>28.486000000000001</v>
      </c>
      <c r="H39" s="4">
        <f t="shared" si="6"/>
        <v>-6.1603249729810398E-2</v>
      </c>
    </row>
    <row r="40" spans="1:8">
      <c r="A40">
        <v>88</v>
      </c>
      <c r="B40">
        <v>18.538</v>
      </c>
      <c r="C40">
        <v>19.957000000000001</v>
      </c>
      <c r="D40">
        <v>1.4179999999999999</v>
      </c>
      <c r="E40">
        <f t="shared" si="3"/>
        <v>0.69180489948368673</v>
      </c>
      <c r="F40" s="4">
        <f t="shared" si="4"/>
        <v>-7.6545474161182459E-2</v>
      </c>
      <c r="G40">
        <f t="shared" si="5"/>
        <v>19.957000000000001</v>
      </c>
      <c r="H40" s="4">
        <f t="shared" si="6"/>
        <v>-7.6545474161182459E-2</v>
      </c>
    </row>
    <row r="41" spans="1:8">
      <c r="A41">
        <v>60</v>
      </c>
      <c r="B41">
        <v>20.959</v>
      </c>
      <c r="C41">
        <v>22.327000000000002</v>
      </c>
      <c r="D41">
        <v>1.3680000000000001</v>
      </c>
      <c r="E41">
        <f t="shared" si="3"/>
        <v>0.69088945036434879</v>
      </c>
      <c r="F41" s="4">
        <f t="shared" si="4"/>
        <v>-6.5270289613054158E-2</v>
      </c>
      <c r="G41">
        <f t="shared" si="5"/>
        <v>22.327000000000002</v>
      </c>
      <c r="H41" s="4">
        <f t="shared" si="6"/>
        <v>-6.5270289613054158E-2</v>
      </c>
    </row>
    <row r="42" spans="1:8">
      <c r="A42">
        <v>74</v>
      </c>
      <c r="B42">
        <v>14.637</v>
      </c>
      <c r="C42">
        <v>15.673999999999999</v>
      </c>
      <c r="D42">
        <v>1.036</v>
      </c>
      <c r="E42">
        <f t="shared" si="3"/>
        <v>0.68481086821194481</v>
      </c>
      <c r="F42" s="4">
        <f t="shared" si="4"/>
        <v>-7.0847851335656145E-2</v>
      </c>
      <c r="G42">
        <f t="shared" si="5"/>
        <v>15.673999999999999</v>
      </c>
      <c r="H42" s="4">
        <f t="shared" si="6"/>
        <v>-7.0847851335656145E-2</v>
      </c>
    </row>
    <row r="43" spans="1:8">
      <c r="A43">
        <v>30</v>
      </c>
      <c r="B43">
        <v>27.51</v>
      </c>
      <c r="C43">
        <v>28.134</v>
      </c>
      <c r="D43">
        <v>0.624</v>
      </c>
      <c r="E43">
        <f t="shared" si="3"/>
        <v>0.67726756746860017</v>
      </c>
      <c r="F43" s="4">
        <f t="shared" si="4"/>
        <v>-2.2682660850599737E-2</v>
      </c>
      <c r="G43">
        <f t="shared" si="5"/>
        <v>28.134</v>
      </c>
      <c r="H43" s="4">
        <f t="shared" si="6"/>
        <v>-2.2682660850599737E-2</v>
      </c>
    </row>
    <row r="44" spans="1:8">
      <c r="A44">
        <v>40</v>
      </c>
      <c r="B44">
        <v>34.783000000000001</v>
      </c>
      <c r="C44">
        <v>35.322000000000003</v>
      </c>
      <c r="D44">
        <v>0.53900000000000003</v>
      </c>
      <c r="E44">
        <f t="shared" si="3"/>
        <v>0.67571130396572565</v>
      </c>
      <c r="F44" s="4">
        <f t="shared" si="4"/>
        <v>-1.5496075669148764E-2</v>
      </c>
      <c r="G44">
        <f t="shared" si="5"/>
        <v>35.322000000000003</v>
      </c>
      <c r="H44" s="4">
        <f t="shared" si="6"/>
        <v>-1.5496075669148764E-2</v>
      </c>
    </row>
    <row r="45" spans="1:8">
      <c r="A45">
        <v>70</v>
      </c>
      <c r="B45">
        <v>21.928999999999998</v>
      </c>
      <c r="C45">
        <v>22.462</v>
      </c>
      <c r="D45">
        <v>0.53400000000000003</v>
      </c>
      <c r="E45">
        <f t="shared" si="3"/>
        <v>0.67561975905379179</v>
      </c>
      <c r="F45" s="4">
        <f t="shared" si="4"/>
        <v>-2.4305713894842505E-2</v>
      </c>
      <c r="G45">
        <f t="shared" si="5"/>
        <v>22.462</v>
      </c>
      <c r="H45" s="4">
        <f t="shared" si="6"/>
        <v>-2.4305713894842505E-2</v>
      </c>
    </row>
    <row r="46" spans="1:8">
      <c r="A46">
        <v>4</v>
      </c>
      <c r="B46">
        <v>25.494</v>
      </c>
      <c r="C46">
        <v>25.763999999999999</v>
      </c>
      <c r="D46">
        <v>0.26900000000000002</v>
      </c>
      <c r="E46">
        <f t="shared" si="3"/>
        <v>0.67076787872130061</v>
      </c>
      <c r="F46" s="4">
        <f t="shared" si="4"/>
        <v>-1.0590727229936439E-2</v>
      </c>
      <c r="G46">
        <f t="shared" si="5"/>
        <v>25.763999999999999</v>
      </c>
      <c r="H46" s="4">
        <f t="shared" si="6"/>
        <v>-1.0590727229936439E-2</v>
      </c>
    </row>
    <row r="47" spans="1:8">
      <c r="A47">
        <v>63</v>
      </c>
      <c r="B47">
        <v>33.136000000000003</v>
      </c>
      <c r="C47">
        <v>33.203000000000003</v>
      </c>
      <c r="D47">
        <v>6.7000000000000004E-2</v>
      </c>
      <c r="E47">
        <f t="shared" si="3"/>
        <v>0.66706946427917535</v>
      </c>
      <c r="F47" s="4">
        <f t="shared" si="4"/>
        <v>-2.0219700627716131E-3</v>
      </c>
      <c r="G47">
        <f t="shared" si="5"/>
        <v>33.203000000000003</v>
      </c>
      <c r="H47" s="4">
        <f t="shared" si="6"/>
        <v>-2.0219700627716131E-3</v>
      </c>
    </row>
    <row r="48" spans="1:8">
      <c r="A48">
        <v>46</v>
      </c>
      <c r="B48">
        <v>14.106</v>
      </c>
      <c r="C48">
        <v>14.14</v>
      </c>
      <c r="D48">
        <v>3.4000000000000002E-2</v>
      </c>
      <c r="E48">
        <f t="shared" si="3"/>
        <v>0.66646526786041227</v>
      </c>
      <c r="F48" s="4">
        <f t="shared" si="4"/>
        <v>-2.4103218488586912E-3</v>
      </c>
      <c r="G48">
        <f t="shared" si="5"/>
        <v>14.14</v>
      </c>
      <c r="H48" s="4">
        <f t="shared" si="6"/>
        <v>-2.4103218488586912E-3</v>
      </c>
    </row>
    <row r="49" spans="1:8">
      <c r="A49">
        <v>71</v>
      </c>
      <c r="B49">
        <v>30.597999999999999</v>
      </c>
      <c r="C49">
        <v>30.312999999999999</v>
      </c>
      <c r="D49">
        <v>-0.28499999999999998</v>
      </c>
      <c r="E49">
        <f t="shared" si="3"/>
        <v>0.66062470247903626</v>
      </c>
      <c r="F49" s="4">
        <f t="shared" si="4"/>
        <v>9.3143342702137442E-3</v>
      </c>
      <c r="G49">
        <f t="shared" si="5"/>
        <v>30.312999999999999</v>
      </c>
      <c r="H49" s="4">
        <f t="shared" si="6"/>
        <v>9.3143342702137442E-3</v>
      </c>
    </row>
    <row r="50" spans="1:8">
      <c r="A50">
        <v>95</v>
      </c>
      <c r="B50">
        <v>47.62</v>
      </c>
      <c r="C50">
        <v>47.271999999999998</v>
      </c>
      <c r="D50">
        <v>-0.34799999999999998</v>
      </c>
      <c r="E50">
        <f t="shared" si="3"/>
        <v>0.65947123658867046</v>
      </c>
      <c r="F50" s="4">
        <f t="shared" si="4"/>
        <v>7.3078538429231206E-3</v>
      </c>
      <c r="G50">
        <f t="shared" si="5"/>
        <v>47.271999999999998</v>
      </c>
      <c r="H50" s="4">
        <f t="shared" si="6"/>
        <v>7.3078538429231206E-3</v>
      </c>
    </row>
    <row r="51" spans="1:8">
      <c r="A51">
        <v>3</v>
      </c>
      <c r="B51">
        <v>1.3340000000000001</v>
      </c>
      <c r="C51">
        <v>0.44600000000000001</v>
      </c>
      <c r="D51">
        <v>-0.88800000000000001</v>
      </c>
      <c r="E51">
        <f t="shared" si="3"/>
        <v>0.64958438609982061</v>
      </c>
      <c r="F51" s="4">
        <f t="shared" si="4"/>
        <v>0.66566716641679169</v>
      </c>
      <c r="G51">
        <f t="shared" si="5"/>
        <v>0.44600000000000001</v>
      </c>
      <c r="H51" s="4">
        <f t="shared" si="6"/>
        <v>0.66566716641679169</v>
      </c>
    </row>
    <row r="52" spans="1:8">
      <c r="A52">
        <v>82</v>
      </c>
      <c r="B52">
        <v>8.9589999999999996</v>
      </c>
      <c r="C52">
        <v>7.95</v>
      </c>
      <c r="D52">
        <v>-1.0089999999999999</v>
      </c>
      <c r="E52">
        <f t="shared" si="3"/>
        <v>0.64736899923102276</v>
      </c>
      <c r="F52" s="4">
        <f t="shared" si="4"/>
        <v>0.11262417680544698</v>
      </c>
      <c r="G52">
        <f t="shared" si="5"/>
        <v>7.95</v>
      </c>
      <c r="H52" s="4">
        <f t="shared" si="6"/>
        <v>0.11262417680544698</v>
      </c>
    </row>
    <row r="53" spans="1:8">
      <c r="A53">
        <v>55</v>
      </c>
      <c r="B53">
        <v>37.027000000000001</v>
      </c>
      <c r="C53">
        <v>35.009</v>
      </c>
      <c r="D53">
        <v>-2.0179999999999998</v>
      </c>
      <c r="E53">
        <f t="shared" si="3"/>
        <v>0.62889523600278296</v>
      </c>
      <c r="F53" s="4">
        <f t="shared" si="4"/>
        <v>5.4500769708591044E-2</v>
      </c>
      <c r="G53">
        <f t="shared" si="5"/>
        <v>35.009</v>
      </c>
      <c r="H53" s="4">
        <f t="shared" si="6"/>
        <v>5.4500769708591044E-2</v>
      </c>
    </row>
    <row r="54" spans="1:8">
      <c r="A54">
        <v>43</v>
      </c>
      <c r="B54">
        <v>24.141999999999999</v>
      </c>
      <c r="C54">
        <v>22.021000000000001</v>
      </c>
      <c r="D54">
        <v>-2.12</v>
      </c>
      <c r="E54">
        <f t="shared" si="3"/>
        <v>0.62702771979933358</v>
      </c>
      <c r="F54" s="4">
        <f t="shared" si="4"/>
        <v>8.7855190125093144E-2</v>
      </c>
      <c r="G54">
        <f t="shared" si="5"/>
        <v>22.021000000000001</v>
      </c>
      <c r="H54" s="4">
        <f t="shared" si="6"/>
        <v>8.7855190125093144E-2</v>
      </c>
    </row>
    <row r="55" spans="1:8">
      <c r="A55">
        <v>83</v>
      </c>
      <c r="B55">
        <v>22.766999999999999</v>
      </c>
      <c r="C55">
        <v>20.417999999999999</v>
      </c>
      <c r="D55">
        <v>-2.3490000000000002</v>
      </c>
      <c r="E55">
        <f t="shared" si="3"/>
        <v>0.62283496283276585</v>
      </c>
      <c r="F55" s="4">
        <f t="shared" si="4"/>
        <v>0.10317564896560813</v>
      </c>
      <c r="G55">
        <f t="shared" si="5"/>
        <v>20.417999999999999</v>
      </c>
      <c r="H55" s="4">
        <f t="shared" si="6"/>
        <v>0.10317564896560813</v>
      </c>
    </row>
    <row r="56" spans="1:8">
      <c r="A56">
        <v>77</v>
      </c>
      <c r="B56">
        <v>28.260999999999999</v>
      </c>
      <c r="C56">
        <v>25.905000000000001</v>
      </c>
      <c r="D56">
        <v>-2.355</v>
      </c>
      <c r="E56">
        <f t="shared" si="3"/>
        <v>0.62272510893844524</v>
      </c>
      <c r="F56" s="4">
        <f t="shared" si="4"/>
        <v>8.3365769081065716E-2</v>
      </c>
      <c r="G56">
        <f t="shared" si="5"/>
        <v>25.905000000000001</v>
      </c>
      <c r="H56" s="4">
        <f t="shared" si="6"/>
        <v>8.3365769081065716E-2</v>
      </c>
    </row>
    <row r="57" spans="1:8">
      <c r="A57">
        <v>54</v>
      </c>
      <c r="B57">
        <v>3.0950000000000002</v>
      </c>
      <c r="C57">
        <v>0.35399999999999998</v>
      </c>
      <c r="D57">
        <v>-2.7410000000000001</v>
      </c>
      <c r="E57">
        <f t="shared" si="3"/>
        <v>0.61565784173715621</v>
      </c>
      <c r="F57" s="4">
        <f t="shared" si="4"/>
        <v>0.88562197092084005</v>
      </c>
      <c r="G57">
        <f t="shared" si="5"/>
        <v>0.35399999999999998</v>
      </c>
      <c r="H57" s="4">
        <f t="shared" si="6"/>
        <v>0.88562197092084005</v>
      </c>
    </row>
    <row r="58" spans="1:8">
      <c r="A58">
        <v>87</v>
      </c>
      <c r="B58">
        <v>18.794</v>
      </c>
      <c r="C58">
        <v>15.808</v>
      </c>
      <c r="D58">
        <v>-2.9870000000000001</v>
      </c>
      <c r="E58">
        <f t="shared" si="3"/>
        <v>0.6111538320700135</v>
      </c>
      <c r="F58" s="4">
        <f t="shared" si="4"/>
        <v>0.15888049377460894</v>
      </c>
      <c r="G58">
        <f t="shared" si="5"/>
        <v>15.808</v>
      </c>
      <c r="H58" s="4">
        <f t="shared" si="6"/>
        <v>0.15888049377460894</v>
      </c>
    </row>
    <row r="59" spans="1:8">
      <c r="A59">
        <v>11</v>
      </c>
      <c r="B59">
        <v>0</v>
      </c>
      <c r="C59">
        <v>-3.0990000000000002</v>
      </c>
      <c r="D59">
        <v>-3.0990000000000002</v>
      </c>
      <c r="E59">
        <f t="shared" si="3"/>
        <v>0.60910322604269662</v>
      </c>
      <c r="F59" s="4">
        <f t="shared" si="4"/>
        <v>0</v>
      </c>
      <c r="G59">
        <f t="shared" si="5"/>
        <v>0</v>
      </c>
      <c r="H59" s="4">
        <f t="shared" si="6"/>
        <v>0</v>
      </c>
    </row>
    <row r="60" spans="1:8">
      <c r="A60">
        <v>48</v>
      </c>
      <c r="B60">
        <v>45.253999999999998</v>
      </c>
      <c r="C60">
        <v>42.119</v>
      </c>
      <c r="D60">
        <v>-3.1349999999999998</v>
      </c>
      <c r="E60">
        <f t="shared" si="3"/>
        <v>0.60844410267677329</v>
      </c>
      <c r="F60" s="4">
        <f t="shared" si="4"/>
        <v>6.9275644141954265E-2</v>
      </c>
      <c r="G60">
        <f t="shared" si="5"/>
        <v>42.119</v>
      </c>
      <c r="H60" s="4">
        <f t="shared" si="6"/>
        <v>6.9275644141954265E-2</v>
      </c>
    </row>
    <row r="61" spans="1:8">
      <c r="A61">
        <v>33</v>
      </c>
      <c r="B61">
        <v>45.253</v>
      </c>
      <c r="C61">
        <v>41.906999999999996</v>
      </c>
      <c r="D61">
        <v>-3.3460000000000001</v>
      </c>
      <c r="E61">
        <f t="shared" si="3"/>
        <v>0.60458090739316717</v>
      </c>
      <c r="F61" s="4">
        <f t="shared" si="4"/>
        <v>7.3939849291759743E-2</v>
      </c>
      <c r="G61">
        <f t="shared" si="5"/>
        <v>41.906999999999996</v>
      </c>
      <c r="H61" s="4">
        <f t="shared" si="6"/>
        <v>7.3939849291759743E-2</v>
      </c>
    </row>
    <row r="62" spans="1:8">
      <c r="A62">
        <v>18</v>
      </c>
      <c r="B62">
        <v>21.972999999999999</v>
      </c>
      <c r="C62">
        <v>18.620999999999999</v>
      </c>
      <c r="D62">
        <v>-3.3519999999999999</v>
      </c>
      <c r="E62">
        <f t="shared" si="3"/>
        <v>0.60447105349884656</v>
      </c>
      <c r="F62" s="4">
        <f t="shared" si="4"/>
        <v>0.15255085787102354</v>
      </c>
      <c r="G62">
        <f t="shared" si="5"/>
        <v>18.620999999999999</v>
      </c>
      <c r="H62" s="4">
        <f t="shared" si="6"/>
        <v>0.15255085787102354</v>
      </c>
    </row>
    <row r="63" spans="1:8">
      <c r="A63">
        <v>78</v>
      </c>
      <c r="B63">
        <v>10.220000000000001</v>
      </c>
      <c r="C63">
        <v>6.77</v>
      </c>
      <c r="D63">
        <v>-3.45</v>
      </c>
      <c r="E63">
        <f t="shared" si="3"/>
        <v>0.60267677322494406</v>
      </c>
      <c r="F63" s="4">
        <f t="shared" si="4"/>
        <v>0.33757338551859106</v>
      </c>
      <c r="G63">
        <f t="shared" si="5"/>
        <v>6.77</v>
      </c>
      <c r="H63" s="4">
        <f t="shared" si="6"/>
        <v>0.33757338551859106</v>
      </c>
    </row>
    <row r="64" spans="1:8">
      <c r="A64">
        <v>84</v>
      </c>
      <c r="B64">
        <v>15.792</v>
      </c>
      <c r="C64">
        <v>12.278</v>
      </c>
      <c r="D64">
        <v>-3.5139999999999998</v>
      </c>
      <c r="E64">
        <f t="shared" si="3"/>
        <v>0.60150499835219151</v>
      </c>
      <c r="F64" s="4">
        <f t="shared" si="4"/>
        <v>0.22251773049645387</v>
      </c>
      <c r="G64">
        <f t="shared" si="5"/>
        <v>12.278</v>
      </c>
      <c r="H64" s="4">
        <f t="shared" si="6"/>
        <v>0.22251773049645387</v>
      </c>
    </row>
    <row r="65" spans="1:8">
      <c r="A65">
        <v>53</v>
      </c>
      <c r="B65">
        <v>61.154000000000003</v>
      </c>
      <c r="C65">
        <v>56.290999999999997</v>
      </c>
      <c r="D65">
        <v>-4.8620000000000001</v>
      </c>
      <c r="E65">
        <f t="shared" si="3"/>
        <v>0.57682449009484049</v>
      </c>
      <c r="F65" s="4">
        <f t="shared" si="4"/>
        <v>7.9520554665271387E-2</v>
      </c>
      <c r="G65">
        <f t="shared" si="5"/>
        <v>56.290999999999997</v>
      </c>
      <c r="H65" s="4">
        <f t="shared" si="6"/>
        <v>7.9520554665271387E-2</v>
      </c>
    </row>
    <row r="66" spans="1:8">
      <c r="A66">
        <v>59</v>
      </c>
      <c r="B66">
        <v>34.563000000000002</v>
      </c>
      <c r="C66">
        <v>29.22</v>
      </c>
      <c r="D66">
        <v>-5.343</v>
      </c>
      <c r="E66">
        <f t="shared" si="3"/>
        <v>0.56801786956680944</v>
      </c>
      <c r="F66" s="4">
        <f t="shared" ref="F66:F101" si="7">IF(B66,(B66-C66)/B66,0)</f>
        <v>0.15458727541012074</v>
      </c>
      <c r="G66">
        <f t="shared" ref="G66:G101" si="8">IF($B66,$C66,0)</f>
        <v>29.22</v>
      </c>
      <c r="H66" s="4">
        <f t="shared" ref="H66:H97" si="9">IF($B66,($B66-G66)/$B66,0)</f>
        <v>0.15458727541012074</v>
      </c>
    </row>
    <row r="67" spans="1:8">
      <c r="A67">
        <v>89</v>
      </c>
      <c r="B67">
        <v>0</v>
      </c>
      <c r="C67">
        <v>-5.4669999999999996</v>
      </c>
      <c r="D67">
        <v>-5.4669999999999996</v>
      </c>
      <c r="E67">
        <f t="shared" ref="E67:E101" si="10">(D67-$D$103)/($D$104-$D$103)</f>
        <v>0.56574755575085134</v>
      </c>
      <c r="F67" s="4">
        <f t="shared" si="7"/>
        <v>0</v>
      </c>
      <c r="G67">
        <f t="shared" si="8"/>
        <v>0</v>
      </c>
      <c r="H67" s="4">
        <f t="shared" si="9"/>
        <v>0</v>
      </c>
    </row>
    <row r="68" spans="1:8">
      <c r="A68">
        <v>16</v>
      </c>
      <c r="B68">
        <v>4.4610000000000003</v>
      </c>
      <c r="C68">
        <v>-1.3169999999999999</v>
      </c>
      <c r="D68">
        <v>-5.7779999999999996</v>
      </c>
      <c r="E68">
        <f t="shared" si="10"/>
        <v>0.56005346222856933</v>
      </c>
      <c r="F68" s="4">
        <f t="shared" si="7"/>
        <v>1.2952252858103563</v>
      </c>
      <c r="G68">
        <f t="shared" si="8"/>
        <v>-1.3169999999999999</v>
      </c>
      <c r="H68" s="4">
        <f t="shared" si="9"/>
        <v>1.2952252858103563</v>
      </c>
    </row>
    <row r="69" spans="1:8">
      <c r="A69">
        <v>61</v>
      </c>
      <c r="B69">
        <v>28.934000000000001</v>
      </c>
      <c r="C69">
        <v>22.95</v>
      </c>
      <c r="D69">
        <v>-5.9850000000000003</v>
      </c>
      <c r="E69">
        <f t="shared" si="10"/>
        <v>0.55626350287451021</v>
      </c>
      <c r="F69" s="4">
        <f t="shared" si="7"/>
        <v>0.2068155111633373</v>
      </c>
      <c r="G69">
        <f t="shared" si="8"/>
        <v>22.95</v>
      </c>
      <c r="H69" s="4">
        <f t="shared" si="9"/>
        <v>0.2068155111633373</v>
      </c>
    </row>
    <row r="70" spans="1:8">
      <c r="A70">
        <v>8</v>
      </c>
      <c r="B70">
        <v>34.61</v>
      </c>
      <c r="C70">
        <v>28.577000000000002</v>
      </c>
      <c r="D70">
        <v>-6.0330000000000004</v>
      </c>
      <c r="E70">
        <f t="shared" si="10"/>
        <v>0.55538467171994577</v>
      </c>
      <c r="F70" s="4">
        <f t="shared" si="7"/>
        <v>0.17431378214388898</v>
      </c>
      <c r="G70">
        <f t="shared" si="8"/>
        <v>28.577000000000002</v>
      </c>
      <c r="H70" s="4">
        <f t="shared" si="9"/>
        <v>0.17431378214388898</v>
      </c>
    </row>
    <row r="71" spans="1:8">
      <c r="A71">
        <v>44</v>
      </c>
      <c r="B71">
        <v>46.326999999999998</v>
      </c>
      <c r="C71">
        <v>40.109000000000002</v>
      </c>
      <c r="D71">
        <v>-6.2169999999999996</v>
      </c>
      <c r="E71">
        <f t="shared" si="10"/>
        <v>0.55201581896078222</v>
      </c>
      <c r="F71" s="4">
        <f t="shared" si="7"/>
        <v>0.13421978543829724</v>
      </c>
      <c r="G71">
        <f t="shared" si="8"/>
        <v>40.109000000000002</v>
      </c>
      <c r="H71" s="4">
        <f t="shared" si="9"/>
        <v>0.13421978543829724</v>
      </c>
    </row>
    <row r="72" spans="1:8">
      <c r="A72">
        <v>68</v>
      </c>
      <c r="B72">
        <v>40.372999999999998</v>
      </c>
      <c r="C72">
        <v>34.031999999999996</v>
      </c>
      <c r="D72">
        <v>-6.3410000000000002</v>
      </c>
      <c r="E72">
        <f t="shared" si="10"/>
        <v>0.54974550514482401</v>
      </c>
      <c r="F72" s="4">
        <f t="shared" si="7"/>
        <v>0.15706041166125881</v>
      </c>
      <c r="G72">
        <f t="shared" si="8"/>
        <v>34.031999999999996</v>
      </c>
      <c r="H72" s="4">
        <f t="shared" si="9"/>
        <v>0.15706041166125881</v>
      </c>
    </row>
    <row r="73" spans="1:8">
      <c r="A73">
        <v>75</v>
      </c>
      <c r="B73">
        <v>6.4859999999999998</v>
      </c>
      <c r="C73">
        <v>-0.92900000000000005</v>
      </c>
      <c r="D73">
        <v>-7.415</v>
      </c>
      <c r="E73">
        <f t="shared" si="10"/>
        <v>0.53008165806144492</v>
      </c>
      <c r="F73" s="4">
        <f t="shared" si="7"/>
        <v>1.143231575701511</v>
      </c>
      <c r="G73">
        <f t="shared" si="8"/>
        <v>-0.92900000000000005</v>
      </c>
      <c r="H73" s="4">
        <f t="shared" si="9"/>
        <v>1.143231575701511</v>
      </c>
    </row>
    <row r="74" spans="1:8">
      <c r="A74">
        <v>31</v>
      </c>
      <c r="B74">
        <v>50.634</v>
      </c>
      <c r="C74">
        <v>42.8</v>
      </c>
      <c r="D74">
        <v>-7.8339999999999996</v>
      </c>
      <c r="E74">
        <f t="shared" si="10"/>
        <v>0.52241019444139292</v>
      </c>
      <c r="F74" s="4">
        <f t="shared" si="7"/>
        <v>0.15471817355926853</v>
      </c>
      <c r="G74">
        <f t="shared" si="8"/>
        <v>42.8</v>
      </c>
      <c r="H74" s="4">
        <f t="shared" si="9"/>
        <v>0.15471817355926853</v>
      </c>
    </row>
    <row r="75" spans="1:8">
      <c r="A75">
        <v>17</v>
      </c>
      <c r="B75">
        <v>42.639000000000003</v>
      </c>
      <c r="C75">
        <v>34.526000000000003</v>
      </c>
      <c r="D75">
        <v>-8.1129999999999995</v>
      </c>
      <c r="E75">
        <f t="shared" si="10"/>
        <v>0.51730198835548724</v>
      </c>
      <c r="F75" s="4">
        <f t="shared" si="7"/>
        <v>0.19027181688125891</v>
      </c>
      <c r="G75">
        <f t="shared" si="8"/>
        <v>34.526000000000003</v>
      </c>
      <c r="H75" s="4">
        <f t="shared" si="9"/>
        <v>0.19027181688125891</v>
      </c>
    </row>
    <row r="76" spans="1:8">
      <c r="A76">
        <v>64</v>
      </c>
      <c r="B76">
        <v>55.252000000000002</v>
      </c>
      <c r="C76">
        <v>47.125</v>
      </c>
      <c r="D76">
        <v>-8.1270000000000007</v>
      </c>
      <c r="E76">
        <f t="shared" si="10"/>
        <v>0.51704566260207252</v>
      </c>
      <c r="F76" s="4">
        <f t="shared" si="7"/>
        <v>0.14708969811047568</v>
      </c>
      <c r="G76">
        <f t="shared" si="8"/>
        <v>47.125</v>
      </c>
      <c r="H76" s="4">
        <f t="shared" si="9"/>
        <v>0.14708969811047568</v>
      </c>
    </row>
    <row r="77" spans="1:8">
      <c r="A77">
        <v>38</v>
      </c>
      <c r="B77">
        <v>11.946999999999999</v>
      </c>
      <c r="C77">
        <v>3.5910000000000002</v>
      </c>
      <c r="D77">
        <v>-8.3559999999999999</v>
      </c>
      <c r="E77">
        <f t="shared" si="10"/>
        <v>0.51285290563550479</v>
      </c>
      <c r="F77" s="4">
        <f t="shared" si="7"/>
        <v>0.69942244915041418</v>
      </c>
      <c r="G77">
        <f t="shared" si="8"/>
        <v>3.5910000000000002</v>
      </c>
      <c r="H77" s="4">
        <f t="shared" si="9"/>
        <v>0.69942244915041418</v>
      </c>
    </row>
    <row r="78" spans="1:8">
      <c r="A78">
        <v>94</v>
      </c>
      <c r="B78">
        <v>21.353000000000002</v>
      </c>
      <c r="C78">
        <v>12.935</v>
      </c>
      <c r="D78">
        <v>-8.4179999999999993</v>
      </c>
      <c r="E78">
        <f t="shared" si="10"/>
        <v>0.51171774872752573</v>
      </c>
      <c r="F78" s="4">
        <f t="shared" si="7"/>
        <v>0.39423031892474125</v>
      </c>
      <c r="G78">
        <f t="shared" si="8"/>
        <v>12.935</v>
      </c>
      <c r="H78" s="4">
        <f t="shared" si="9"/>
        <v>0.39423031892474125</v>
      </c>
    </row>
    <row r="79" spans="1:8">
      <c r="A79">
        <v>58</v>
      </c>
      <c r="B79">
        <v>1.4850000000000001</v>
      </c>
      <c r="C79">
        <v>-7.3419999999999996</v>
      </c>
      <c r="D79">
        <v>-8.827</v>
      </c>
      <c r="E79">
        <f t="shared" si="10"/>
        <v>0.50422937493134135</v>
      </c>
      <c r="F79" s="4">
        <f t="shared" si="7"/>
        <v>5.9441077441077441</v>
      </c>
      <c r="G79">
        <f t="shared" si="8"/>
        <v>-7.3419999999999996</v>
      </c>
      <c r="H79" s="4">
        <f t="shared" si="9"/>
        <v>5.9441077441077441</v>
      </c>
    </row>
    <row r="80" spans="1:8">
      <c r="A80">
        <v>36</v>
      </c>
      <c r="B80">
        <v>15.367000000000001</v>
      </c>
      <c r="C80">
        <v>5.99</v>
      </c>
      <c r="D80">
        <v>-9.3770000000000007</v>
      </c>
      <c r="E80">
        <f t="shared" si="10"/>
        <v>0.49415943461862383</v>
      </c>
      <c r="F80" s="4">
        <f t="shared" si="7"/>
        <v>0.6102036832172838</v>
      </c>
      <c r="G80">
        <f t="shared" si="8"/>
        <v>5.99</v>
      </c>
      <c r="H80" s="4">
        <f t="shared" si="9"/>
        <v>0.6102036832172838</v>
      </c>
    </row>
    <row r="81" spans="1:8">
      <c r="A81">
        <v>100</v>
      </c>
      <c r="B81">
        <v>35.762999999999998</v>
      </c>
      <c r="C81">
        <v>26.221</v>
      </c>
      <c r="D81">
        <v>-9.5419999999999998</v>
      </c>
      <c r="E81">
        <f t="shared" si="10"/>
        <v>0.49113845252480864</v>
      </c>
      <c r="F81" s="4">
        <f t="shared" si="7"/>
        <v>0.26681206833878585</v>
      </c>
      <c r="G81">
        <f t="shared" si="8"/>
        <v>26.221</v>
      </c>
      <c r="H81" s="4">
        <f t="shared" si="9"/>
        <v>0.26681206833878585</v>
      </c>
    </row>
    <row r="82" spans="1:8">
      <c r="A82">
        <v>12</v>
      </c>
      <c r="B82">
        <v>37.881</v>
      </c>
      <c r="C82">
        <v>28.1</v>
      </c>
      <c r="D82">
        <v>-9.7810000000000006</v>
      </c>
      <c r="E82">
        <f t="shared" si="10"/>
        <v>0.4867626057343733</v>
      </c>
      <c r="F82" s="4">
        <f t="shared" si="7"/>
        <v>0.25820332092605791</v>
      </c>
      <c r="G82">
        <f t="shared" si="8"/>
        <v>28.1</v>
      </c>
      <c r="H82" s="4">
        <f t="shared" si="9"/>
        <v>0.25820332092605791</v>
      </c>
    </row>
    <row r="83" spans="1:8">
      <c r="A83">
        <v>96</v>
      </c>
      <c r="B83">
        <v>41.743000000000002</v>
      </c>
      <c r="C83">
        <v>31.073</v>
      </c>
      <c r="D83">
        <v>-10.670999999999999</v>
      </c>
      <c r="E83">
        <f t="shared" si="10"/>
        <v>0.4704676114101578</v>
      </c>
      <c r="F83" s="4">
        <f t="shared" si="7"/>
        <v>0.25561171933018711</v>
      </c>
      <c r="G83">
        <f t="shared" si="8"/>
        <v>31.073</v>
      </c>
      <c r="H83" s="4">
        <f t="shared" si="9"/>
        <v>0.25561171933018711</v>
      </c>
    </row>
    <row r="84" spans="1:8">
      <c r="A84">
        <v>73</v>
      </c>
      <c r="B84">
        <v>12.708</v>
      </c>
      <c r="C84">
        <v>1.615</v>
      </c>
      <c r="D84">
        <v>-11.093</v>
      </c>
      <c r="E84">
        <f t="shared" si="10"/>
        <v>0.46274122084294556</v>
      </c>
      <c r="F84" s="4">
        <f t="shared" si="7"/>
        <v>0.87291469940195154</v>
      </c>
      <c r="G84">
        <f t="shared" si="8"/>
        <v>1.615</v>
      </c>
      <c r="H84" s="4">
        <f t="shared" si="9"/>
        <v>0.87291469940195154</v>
      </c>
    </row>
    <row r="85" spans="1:8">
      <c r="A85">
        <v>49</v>
      </c>
      <c r="B85">
        <v>31.853000000000002</v>
      </c>
      <c r="C85">
        <v>20.52</v>
      </c>
      <c r="D85">
        <v>-11.334</v>
      </c>
      <c r="E85">
        <f t="shared" si="10"/>
        <v>0.45832875608773666</v>
      </c>
      <c r="F85" s="4">
        <f t="shared" si="7"/>
        <v>0.35579066335980919</v>
      </c>
      <c r="G85">
        <f t="shared" si="8"/>
        <v>20.52</v>
      </c>
      <c r="H85" s="4">
        <f t="shared" si="9"/>
        <v>0.35579066335980919</v>
      </c>
    </row>
    <row r="86" spans="1:8">
      <c r="A86">
        <v>72</v>
      </c>
      <c r="B86">
        <v>17.300999999999998</v>
      </c>
      <c r="C86">
        <v>5.7910000000000004</v>
      </c>
      <c r="D86">
        <v>-11.51</v>
      </c>
      <c r="E86">
        <f t="shared" si="10"/>
        <v>0.45510637518766711</v>
      </c>
      <c r="F86" s="4">
        <f t="shared" si="7"/>
        <v>0.66527946361481993</v>
      </c>
      <c r="G86">
        <f t="shared" si="8"/>
        <v>5.7910000000000004</v>
      </c>
      <c r="H86" s="4">
        <f t="shared" si="9"/>
        <v>0.66527946361481993</v>
      </c>
    </row>
    <row r="87" spans="1:8">
      <c r="A87">
        <v>45</v>
      </c>
      <c r="B87">
        <v>37.244999999999997</v>
      </c>
      <c r="C87">
        <v>25.404</v>
      </c>
      <c r="D87">
        <v>-11.840999999999999</v>
      </c>
      <c r="E87">
        <f t="shared" si="10"/>
        <v>0.44904610201764983</v>
      </c>
      <c r="F87" s="4">
        <f t="shared" si="7"/>
        <v>0.31792186870720895</v>
      </c>
      <c r="G87">
        <f t="shared" si="8"/>
        <v>25.404</v>
      </c>
      <c r="H87" s="4">
        <f t="shared" si="9"/>
        <v>0.31792186870720895</v>
      </c>
    </row>
    <row r="88" spans="1:8">
      <c r="A88">
        <v>85</v>
      </c>
      <c r="B88">
        <v>45.194000000000003</v>
      </c>
      <c r="C88">
        <v>32.777999999999999</v>
      </c>
      <c r="D88">
        <v>-12.416</v>
      </c>
      <c r="E88">
        <f t="shared" si="10"/>
        <v>0.43851843714526345</v>
      </c>
      <c r="F88" s="4">
        <f t="shared" si="7"/>
        <v>0.27472673363720856</v>
      </c>
      <c r="G88">
        <f t="shared" si="8"/>
        <v>32.777999999999999</v>
      </c>
      <c r="H88" s="4">
        <f t="shared" si="9"/>
        <v>0.27472673363720856</v>
      </c>
    </row>
    <row r="89" spans="1:8">
      <c r="A89">
        <v>7</v>
      </c>
      <c r="B89">
        <v>40.83</v>
      </c>
      <c r="C89">
        <v>28.013999999999999</v>
      </c>
      <c r="D89">
        <v>-12.815</v>
      </c>
      <c r="E89">
        <f t="shared" si="10"/>
        <v>0.43121315317294667</v>
      </c>
      <c r="F89" s="4">
        <f t="shared" si="7"/>
        <v>0.3138868479059515</v>
      </c>
      <c r="G89">
        <f t="shared" si="8"/>
        <v>28.013999999999999</v>
      </c>
      <c r="H89" s="4">
        <f t="shared" si="9"/>
        <v>0.3138868479059515</v>
      </c>
    </row>
    <row r="90" spans="1:8">
      <c r="A90">
        <v>80</v>
      </c>
      <c r="B90">
        <v>37.590000000000003</v>
      </c>
      <c r="C90">
        <v>23.96</v>
      </c>
      <c r="D90">
        <v>-13.629</v>
      </c>
      <c r="E90">
        <f t="shared" si="10"/>
        <v>0.41630964151012489</v>
      </c>
      <c r="F90" s="4">
        <f t="shared" si="7"/>
        <v>0.36259643522213358</v>
      </c>
      <c r="G90">
        <f t="shared" si="8"/>
        <v>23.96</v>
      </c>
      <c r="H90" s="4">
        <f t="shared" si="9"/>
        <v>0.36259643522213358</v>
      </c>
    </row>
    <row r="91" spans="1:8">
      <c r="A91">
        <v>92</v>
      </c>
      <c r="B91">
        <v>26.98</v>
      </c>
      <c r="C91">
        <v>13.242000000000001</v>
      </c>
      <c r="D91">
        <v>-13.738</v>
      </c>
      <c r="E91">
        <f t="shared" si="10"/>
        <v>0.41431396242996815</v>
      </c>
      <c r="F91" s="4">
        <f t="shared" si="7"/>
        <v>0.50919199406968119</v>
      </c>
      <c r="G91">
        <f t="shared" si="8"/>
        <v>13.242000000000001</v>
      </c>
      <c r="H91" s="4">
        <f t="shared" si="9"/>
        <v>0.50919199406968119</v>
      </c>
    </row>
    <row r="92" spans="1:8">
      <c r="A92">
        <v>39</v>
      </c>
      <c r="B92">
        <v>40.107999999999997</v>
      </c>
      <c r="C92">
        <v>25.206</v>
      </c>
      <c r="D92">
        <v>-14.901999999999999</v>
      </c>
      <c r="E92">
        <f t="shared" si="10"/>
        <v>0.39300230693178068</v>
      </c>
      <c r="F92" s="4">
        <f t="shared" si="7"/>
        <v>0.37154682357634383</v>
      </c>
      <c r="G92">
        <f t="shared" si="8"/>
        <v>25.206</v>
      </c>
      <c r="H92" s="4">
        <f t="shared" si="9"/>
        <v>0.37154682357634383</v>
      </c>
    </row>
    <row r="93" spans="1:8">
      <c r="A93">
        <v>76</v>
      </c>
      <c r="B93">
        <v>55.131999999999998</v>
      </c>
      <c r="C93">
        <v>38.524000000000001</v>
      </c>
      <c r="D93">
        <v>-16.608000000000001</v>
      </c>
      <c r="E93">
        <f t="shared" si="10"/>
        <v>0.36176718297996996</v>
      </c>
      <c r="F93" s="4">
        <f t="shared" si="7"/>
        <v>0.30124065878255818</v>
      </c>
      <c r="G93">
        <f t="shared" si="8"/>
        <v>38.524000000000001</v>
      </c>
      <c r="H93" s="4">
        <f t="shared" si="9"/>
        <v>0.30124065878255818</v>
      </c>
    </row>
    <row r="94" spans="1:8">
      <c r="A94">
        <v>62</v>
      </c>
      <c r="B94">
        <v>16.835999999999999</v>
      </c>
      <c r="C94">
        <v>0.10299999999999999</v>
      </c>
      <c r="D94">
        <v>-16.733000000000001</v>
      </c>
      <c r="E94">
        <f t="shared" si="10"/>
        <v>0.35947856018162511</v>
      </c>
      <c r="F94" s="4">
        <f t="shared" si="7"/>
        <v>0.99388215728201468</v>
      </c>
      <c r="G94">
        <f t="shared" si="8"/>
        <v>0.10299999999999999</v>
      </c>
      <c r="H94" s="4">
        <f t="shared" si="9"/>
        <v>0.99388215728201468</v>
      </c>
    </row>
    <row r="95" spans="1:8">
      <c r="A95">
        <v>22</v>
      </c>
      <c r="B95">
        <v>62.317999999999998</v>
      </c>
      <c r="C95">
        <v>44.024000000000001</v>
      </c>
      <c r="D95">
        <v>-18.294</v>
      </c>
      <c r="E95">
        <f t="shared" si="10"/>
        <v>0.33089823867589435</v>
      </c>
      <c r="F95" s="4">
        <f t="shared" si="7"/>
        <v>0.29355884335184051</v>
      </c>
      <c r="G95">
        <f t="shared" si="8"/>
        <v>44.024000000000001</v>
      </c>
      <c r="H95" s="4">
        <f t="shared" si="9"/>
        <v>0.29355884335184051</v>
      </c>
    </row>
    <row r="96" spans="1:8">
      <c r="A96">
        <v>97</v>
      </c>
      <c r="B96">
        <v>59.287999999999997</v>
      </c>
      <c r="C96">
        <v>39.758000000000003</v>
      </c>
      <c r="D96">
        <v>-19.53</v>
      </c>
      <c r="E96">
        <f t="shared" si="10"/>
        <v>0.30826833644586032</v>
      </c>
      <c r="F96" s="4">
        <f t="shared" si="7"/>
        <v>0.32940898664147877</v>
      </c>
      <c r="G96">
        <f t="shared" si="8"/>
        <v>39.758000000000003</v>
      </c>
      <c r="H96" s="4">
        <f t="shared" si="9"/>
        <v>0.32940898664147877</v>
      </c>
    </row>
    <row r="97" spans="1:8">
      <c r="A97">
        <v>98</v>
      </c>
      <c r="B97">
        <v>42.158999999999999</v>
      </c>
      <c r="C97">
        <v>22.068999999999999</v>
      </c>
      <c r="D97">
        <v>-20.09</v>
      </c>
      <c r="E97">
        <f t="shared" si="10"/>
        <v>0.29801530630927531</v>
      </c>
      <c r="F97" s="4">
        <f t="shared" si="7"/>
        <v>0.47652932944329801</v>
      </c>
      <c r="G97">
        <f t="shared" si="8"/>
        <v>22.068999999999999</v>
      </c>
      <c r="H97" s="4">
        <f t="shared" si="9"/>
        <v>0.47652932944329801</v>
      </c>
    </row>
    <row r="98" spans="1:8">
      <c r="A98">
        <v>28</v>
      </c>
      <c r="B98">
        <v>62.332000000000001</v>
      </c>
      <c r="C98">
        <v>38.387</v>
      </c>
      <c r="D98">
        <v>-23.945</v>
      </c>
      <c r="E98">
        <f t="shared" si="10"/>
        <v>0.22743417920831957</v>
      </c>
      <c r="F98" s="4">
        <f t="shared" si="7"/>
        <v>0.38415260219469938</v>
      </c>
      <c r="G98">
        <f t="shared" si="8"/>
        <v>38.387</v>
      </c>
      <c r="H98" s="4">
        <f t="shared" ref="H98:H101" si="11">IF($B98,($B98-G98)/$B98,0)</f>
        <v>0.38415260219469938</v>
      </c>
    </row>
    <row r="99" spans="1:8">
      <c r="A99">
        <v>41</v>
      </c>
      <c r="B99">
        <v>76.974999999999994</v>
      </c>
      <c r="C99">
        <v>46.207000000000001</v>
      </c>
      <c r="D99">
        <v>-30.768000000000001</v>
      </c>
      <c r="E99">
        <f t="shared" si="10"/>
        <v>0.10251199238346327</v>
      </c>
      <c r="F99" s="4">
        <f t="shared" si="7"/>
        <v>0.39971419291977911</v>
      </c>
      <c r="G99">
        <f t="shared" si="8"/>
        <v>46.207000000000001</v>
      </c>
      <c r="H99" s="4">
        <f t="shared" si="11"/>
        <v>0.39971419291977911</v>
      </c>
    </row>
    <row r="100" spans="1:8">
      <c r="A100">
        <v>19</v>
      </c>
      <c r="B100">
        <v>85.622</v>
      </c>
      <c r="C100">
        <v>50.65</v>
      </c>
      <c r="D100">
        <v>-34.972000000000001</v>
      </c>
      <c r="E100">
        <f t="shared" si="10"/>
        <v>2.5541030429528655E-2</v>
      </c>
      <c r="F100" s="4">
        <f t="shared" si="7"/>
        <v>0.4084464273200813</v>
      </c>
      <c r="G100">
        <f t="shared" si="8"/>
        <v>50.65</v>
      </c>
      <c r="H100" s="4">
        <f t="shared" si="11"/>
        <v>0.4084464273200813</v>
      </c>
    </row>
    <row r="101" spans="1:8">
      <c r="A101">
        <v>81</v>
      </c>
      <c r="B101">
        <v>85.885999999999996</v>
      </c>
      <c r="C101">
        <v>49.52</v>
      </c>
      <c r="D101">
        <v>-36.366999999999997</v>
      </c>
      <c r="E101">
        <f t="shared" si="10"/>
        <v>0</v>
      </c>
      <c r="F101" s="4">
        <f t="shared" si="7"/>
        <v>0.42342174510397496</v>
      </c>
      <c r="G101">
        <f t="shared" si="8"/>
        <v>49.52</v>
      </c>
      <c r="H101" s="4">
        <f t="shared" si="11"/>
        <v>0.42342174510397496</v>
      </c>
    </row>
    <row r="103" spans="1:8">
      <c r="A103" s="5" t="s">
        <v>28</v>
      </c>
      <c r="B103" s="5">
        <f t="shared" ref="B103:H103" si="12">MIN(B2:B101)</f>
        <v>0</v>
      </c>
      <c r="C103" s="5">
        <f t="shared" si="12"/>
        <v>-7.3419999999999996</v>
      </c>
      <c r="D103" s="5">
        <f t="shared" si="12"/>
        <v>-36.366999999999997</v>
      </c>
      <c r="E103" s="5"/>
      <c r="F103" s="6">
        <f t="shared" si="12"/>
        <v>-2.6050037907505685</v>
      </c>
      <c r="G103" s="5">
        <f t="shared" si="12"/>
        <v>-7.3419999999999996</v>
      </c>
      <c r="H103" s="6">
        <f t="shared" si="12"/>
        <v>-2.6050037907505685</v>
      </c>
    </row>
    <row r="104" spans="1:8">
      <c r="A104" s="5" t="s">
        <v>29</v>
      </c>
      <c r="B104" s="5">
        <f t="shared" ref="B104:H104" si="13">MAX(B2:B101)</f>
        <v>85.885999999999996</v>
      </c>
      <c r="C104" s="5">
        <f t="shared" si="13"/>
        <v>56.290999999999997</v>
      </c>
      <c r="D104" s="5">
        <f t="shared" si="13"/>
        <v>18.251000000000001</v>
      </c>
      <c r="E104" s="5"/>
      <c r="F104" s="6">
        <f t="shared" si="13"/>
        <v>5.9441077441077441</v>
      </c>
      <c r="G104" s="5">
        <f t="shared" si="13"/>
        <v>56.290999999999997</v>
      </c>
      <c r="H104" s="6">
        <f t="shared" si="13"/>
        <v>5.9441077441077441</v>
      </c>
    </row>
    <row r="105" spans="1:8">
      <c r="A105" s="5" t="s">
        <v>30</v>
      </c>
      <c r="B105" s="5">
        <f t="shared" ref="B105:H105" si="14">AVERAGE(B2:B101)</f>
        <v>24.686669999999996</v>
      </c>
      <c r="C105" s="5">
        <f t="shared" si="14"/>
        <v>22.385519999999993</v>
      </c>
      <c r="D105" s="5">
        <f t="shared" si="14"/>
        <v>-2.3011700000000013</v>
      </c>
      <c r="E105" s="5"/>
      <c r="F105" s="6">
        <f t="shared" si="14"/>
        <v>2.2258980737780754E-2</v>
      </c>
      <c r="G105" s="5">
        <f t="shared" si="14"/>
        <v>21.994399999999988</v>
      </c>
      <c r="H105" s="6">
        <f t="shared" si="14"/>
        <v>2.2258980737780754E-2</v>
      </c>
    </row>
    <row r="106" spans="1:8">
      <c r="A106" s="5" t="s">
        <v>31</v>
      </c>
      <c r="B106" s="5">
        <f t="shared" ref="B106:H106" si="15">MEDIAN(B2:B101)</f>
        <v>21.472000000000001</v>
      </c>
      <c r="C106" s="5">
        <f t="shared" si="15"/>
        <v>23.149000000000001</v>
      </c>
      <c r="D106" s="5">
        <f t="shared" si="15"/>
        <v>-0.9484999999999999</v>
      </c>
      <c r="E106" s="5"/>
      <c r="F106" s="6">
        <f t="shared" si="15"/>
        <v>8.311094056568432E-3</v>
      </c>
      <c r="G106" s="5">
        <f t="shared" si="15"/>
        <v>23.149000000000001</v>
      </c>
      <c r="H106" s="6">
        <f t="shared" si="15"/>
        <v>8.311094056568432E-3</v>
      </c>
    </row>
    <row r="107" spans="1:8">
      <c r="A107" s="5" t="s">
        <v>32</v>
      </c>
      <c r="B107" s="5">
        <f t="shared" ref="B107:H107" si="16">STDEV(B2:B101)</f>
        <v>19.395857535475574</v>
      </c>
      <c r="C107" s="5">
        <f t="shared" si="16"/>
        <v>14.534093784302794</v>
      </c>
      <c r="D107" s="5">
        <f t="shared" si="16"/>
        <v>10.389921038825575</v>
      </c>
      <c r="E107" s="5"/>
      <c r="F107" s="6">
        <f t="shared" si="16"/>
        <v>0.85134209767985192</v>
      </c>
      <c r="G107" s="5">
        <f t="shared" si="16"/>
        <v>14.948565351250481</v>
      </c>
      <c r="H107" s="6">
        <f t="shared" si="16"/>
        <v>0.85134209767985192</v>
      </c>
    </row>
    <row r="108" spans="1:8">
      <c r="A108" s="5" t="s">
        <v>33</v>
      </c>
      <c r="B108" s="5"/>
      <c r="C108" s="5">
        <f>CORREL($B1:$B101,C1:C101)</f>
        <v>0.85045592121896585</v>
      </c>
      <c r="D108" s="5"/>
      <c r="E108" s="5"/>
      <c r="F108" s="5"/>
      <c r="H108" s="5">
        <f>CORREL($B1:$B101,G1:G101)</f>
        <v>0.86051364284627607</v>
      </c>
    </row>
  </sheetData>
  <sortState ref="A2:G101">
    <sortCondition descending="1" ref="D2:D101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108"/>
  <sheetViews>
    <sheetView topLeftCell="A77" workbookViewId="0">
      <selection activeCell="D1" sqref="D1:D101"/>
    </sheetView>
  </sheetViews>
  <sheetFormatPr defaultRowHeight="15"/>
  <sheetData>
    <row r="1" spans="1:11">
      <c r="A1" t="s">
        <v>26</v>
      </c>
      <c r="B1" t="s">
        <v>25</v>
      </c>
      <c r="C1" t="s">
        <v>24</v>
      </c>
      <c r="D1" t="s">
        <v>23</v>
      </c>
      <c r="E1" t="s">
        <v>38</v>
      </c>
      <c r="F1" t="s">
        <v>36</v>
      </c>
      <c r="G1" s="3" t="s">
        <v>27</v>
      </c>
      <c r="H1" t="s">
        <v>24</v>
      </c>
      <c r="I1" s="3" t="s">
        <v>27</v>
      </c>
      <c r="J1" t="s">
        <v>24</v>
      </c>
      <c r="K1" s="3" t="s">
        <v>27</v>
      </c>
    </row>
    <row r="2" spans="1:11">
      <c r="A2">
        <v>58</v>
      </c>
      <c r="B2">
        <v>9.5980000000000008</v>
      </c>
      <c r="C2">
        <v>50.155000000000001</v>
      </c>
      <c r="D2">
        <v>40.555999999999997</v>
      </c>
      <c r="E2">
        <f t="shared" ref="E2:E33" si="0">(D2-$D$103)/($D$104-$D$103)</f>
        <v>1</v>
      </c>
      <c r="G2" s="4">
        <f t="shared" ref="G2:G33" si="1">IF(B2,(B2-C2)/B2,0)</f>
        <v>-4.2255678266305479</v>
      </c>
      <c r="H2">
        <f t="shared" ref="H2:H33" si="2">IF($B2,$C2,0)</f>
        <v>50.155000000000001</v>
      </c>
      <c r="I2" s="4">
        <f t="shared" ref="I2:I33" si="3">IF($B2,($B2-H2)/$B2,0)</f>
        <v>-4.2255678266305479</v>
      </c>
      <c r="K2" s="4"/>
    </row>
    <row r="3" spans="1:11">
      <c r="A3">
        <v>57</v>
      </c>
      <c r="B3">
        <v>4.492</v>
      </c>
      <c r="C3">
        <v>40.844000000000001</v>
      </c>
      <c r="D3">
        <v>36.351999999999997</v>
      </c>
      <c r="E3">
        <f t="shared" si="0"/>
        <v>0.91112802300016915</v>
      </c>
      <c r="F3">
        <f>(E2-E3)</f>
        <v>8.8871976999830848E-2</v>
      </c>
      <c r="G3" s="4">
        <f t="shared" si="1"/>
        <v>-8.0926090828138921</v>
      </c>
      <c r="H3">
        <f t="shared" si="2"/>
        <v>40.844000000000001</v>
      </c>
      <c r="I3" s="4">
        <f t="shared" si="3"/>
        <v>-8.0926090828138921</v>
      </c>
      <c r="K3" s="4"/>
    </row>
    <row r="4" spans="1:11">
      <c r="A4">
        <v>50</v>
      </c>
      <c r="B4">
        <v>13.930999999999999</v>
      </c>
      <c r="C4">
        <v>42.146000000000001</v>
      </c>
      <c r="D4">
        <v>28.215</v>
      </c>
      <c r="E4">
        <f t="shared" si="0"/>
        <v>0.73911297141890764</v>
      </c>
      <c r="F4">
        <f t="shared" ref="F4:F67" si="4">(E3-E4)</f>
        <v>0.17201505158126151</v>
      </c>
      <c r="G4" s="4">
        <f t="shared" si="1"/>
        <v>-2.0253391716316131</v>
      </c>
      <c r="H4">
        <f t="shared" si="2"/>
        <v>42.146000000000001</v>
      </c>
      <c r="I4" s="4">
        <f t="shared" si="3"/>
        <v>-2.0253391716316131</v>
      </c>
      <c r="K4" s="4"/>
    </row>
    <row r="5" spans="1:11">
      <c r="A5">
        <v>75</v>
      </c>
      <c r="B5">
        <v>14.991</v>
      </c>
      <c r="C5">
        <v>42.515999999999998</v>
      </c>
      <c r="D5">
        <v>27.524999999999999</v>
      </c>
      <c r="E5">
        <f t="shared" si="0"/>
        <v>0.7245264671063758</v>
      </c>
      <c r="F5">
        <f t="shared" si="4"/>
        <v>1.4586504312531834E-2</v>
      </c>
      <c r="G5" s="4">
        <f t="shared" si="1"/>
        <v>-1.8361016609965979</v>
      </c>
      <c r="H5">
        <f t="shared" si="2"/>
        <v>42.515999999999998</v>
      </c>
      <c r="I5" s="4">
        <f t="shared" si="3"/>
        <v>-1.8361016609965979</v>
      </c>
      <c r="K5" s="4"/>
    </row>
    <row r="6" spans="1:11">
      <c r="A6">
        <v>52</v>
      </c>
      <c r="B6">
        <v>14.287000000000001</v>
      </c>
      <c r="C6">
        <v>40.799999999999997</v>
      </c>
      <c r="D6">
        <v>26.513000000000002</v>
      </c>
      <c r="E6">
        <f t="shared" si="0"/>
        <v>0.70313292744799605</v>
      </c>
      <c r="F6">
        <f t="shared" si="4"/>
        <v>2.1393539658379757E-2</v>
      </c>
      <c r="G6" s="4">
        <f t="shared" si="1"/>
        <v>-1.855742983131518</v>
      </c>
      <c r="H6">
        <f t="shared" si="2"/>
        <v>40.799999999999997</v>
      </c>
      <c r="I6" s="4">
        <f t="shared" si="3"/>
        <v>-1.855742983131518</v>
      </c>
      <c r="K6" s="4"/>
    </row>
    <row r="7" spans="1:11">
      <c r="A7">
        <v>54</v>
      </c>
      <c r="B7">
        <v>15.244</v>
      </c>
      <c r="C7">
        <v>41.713000000000001</v>
      </c>
      <c r="D7">
        <v>26.469000000000001</v>
      </c>
      <c r="E7">
        <f t="shared" si="0"/>
        <v>0.70220277354980554</v>
      </c>
      <c r="F7">
        <f t="shared" si="4"/>
        <v>9.3015389819051109E-4</v>
      </c>
      <c r="G7" s="4">
        <f t="shared" si="1"/>
        <v>-1.7363552873261612</v>
      </c>
      <c r="H7">
        <f t="shared" si="2"/>
        <v>41.713000000000001</v>
      </c>
      <c r="I7" s="4">
        <f t="shared" si="3"/>
        <v>-1.7363552873261612</v>
      </c>
      <c r="K7" s="4"/>
    </row>
    <row r="8" spans="1:11">
      <c r="A8">
        <v>69</v>
      </c>
      <c r="B8">
        <v>15.057</v>
      </c>
      <c r="C8">
        <v>40.597000000000001</v>
      </c>
      <c r="D8">
        <v>25.539000000000001</v>
      </c>
      <c r="E8">
        <f t="shared" si="0"/>
        <v>0.68254270251987148</v>
      </c>
      <c r="F8">
        <f t="shared" si="4"/>
        <v>1.9660071029934056E-2</v>
      </c>
      <c r="G8" s="4">
        <f t="shared" si="1"/>
        <v>-1.6962210267649598</v>
      </c>
      <c r="H8">
        <f t="shared" si="2"/>
        <v>40.597000000000001</v>
      </c>
      <c r="I8" s="4">
        <f t="shared" si="3"/>
        <v>-1.6962210267649598</v>
      </c>
      <c r="K8" s="4"/>
    </row>
    <row r="9" spans="1:11">
      <c r="A9">
        <v>20</v>
      </c>
      <c r="B9">
        <v>17.609000000000002</v>
      </c>
      <c r="C9">
        <v>42.652999999999999</v>
      </c>
      <c r="D9">
        <v>25.044</v>
      </c>
      <c r="E9">
        <f t="shared" si="0"/>
        <v>0.67207847116522923</v>
      </c>
      <c r="F9">
        <f t="shared" si="4"/>
        <v>1.0464231354642251E-2</v>
      </c>
      <c r="G9" s="4">
        <f t="shared" si="1"/>
        <v>-1.4222272701459477</v>
      </c>
      <c r="H9">
        <f t="shared" si="2"/>
        <v>42.652999999999999</v>
      </c>
      <c r="I9" s="4">
        <f t="shared" si="3"/>
        <v>-1.4222272701459477</v>
      </c>
      <c r="K9" s="4"/>
    </row>
    <row r="10" spans="1:11">
      <c r="A10">
        <v>93</v>
      </c>
      <c r="B10">
        <v>11.331</v>
      </c>
      <c r="C10">
        <v>33.716000000000001</v>
      </c>
      <c r="D10">
        <v>22.385000000000002</v>
      </c>
      <c r="E10">
        <f t="shared" si="0"/>
        <v>0.61586757990867591</v>
      </c>
      <c r="F10">
        <f t="shared" si="4"/>
        <v>5.6210891256553319E-2</v>
      </c>
      <c r="G10" s="4">
        <f t="shared" si="1"/>
        <v>-1.9755537904862768</v>
      </c>
      <c r="H10">
        <f t="shared" si="2"/>
        <v>33.716000000000001</v>
      </c>
      <c r="I10" s="4">
        <f t="shared" si="3"/>
        <v>-1.9755537904862768</v>
      </c>
      <c r="J10">
        <f t="shared" ref="J10:J41" si="5">IF($B10,$C10,0)</f>
        <v>33.716000000000001</v>
      </c>
      <c r="K10" s="4">
        <f t="shared" ref="K10:K41" si="6">IF($B10,($B10-J10)/$B10,0)</f>
        <v>-1.9755537904862768</v>
      </c>
    </row>
    <row r="11" spans="1:11">
      <c r="A11">
        <v>37</v>
      </c>
      <c r="B11">
        <v>19.100999999999999</v>
      </c>
      <c r="C11">
        <v>41.167000000000002</v>
      </c>
      <c r="D11">
        <v>22.065999999999999</v>
      </c>
      <c r="E11">
        <f t="shared" si="0"/>
        <v>0.60912396414679526</v>
      </c>
      <c r="F11">
        <f t="shared" si="4"/>
        <v>6.7436157618806503E-3</v>
      </c>
      <c r="G11" s="4">
        <f t="shared" si="1"/>
        <v>-1.155227475001309</v>
      </c>
      <c r="H11">
        <f t="shared" si="2"/>
        <v>41.167000000000002</v>
      </c>
      <c r="I11" s="4">
        <f t="shared" si="3"/>
        <v>-1.155227475001309</v>
      </c>
      <c r="J11">
        <f t="shared" si="5"/>
        <v>41.167000000000002</v>
      </c>
      <c r="K11" s="4">
        <f t="shared" si="6"/>
        <v>-1.155227475001309</v>
      </c>
    </row>
    <row r="12" spans="1:11">
      <c r="A12">
        <v>56</v>
      </c>
      <c r="B12">
        <v>5.99</v>
      </c>
      <c r="C12">
        <v>26.798999999999999</v>
      </c>
      <c r="D12">
        <v>20.809000000000001</v>
      </c>
      <c r="E12">
        <f t="shared" si="0"/>
        <v>0.58255115846440053</v>
      </c>
      <c r="F12">
        <f t="shared" si="4"/>
        <v>2.6572805682394729E-2</v>
      </c>
      <c r="G12" s="4">
        <f t="shared" si="1"/>
        <v>-3.4739565943238726</v>
      </c>
      <c r="H12">
        <f t="shared" si="2"/>
        <v>26.798999999999999</v>
      </c>
      <c r="I12" s="4">
        <f t="shared" si="3"/>
        <v>-3.4739565943238726</v>
      </c>
      <c r="J12">
        <f t="shared" si="5"/>
        <v>26.798999999999999</v>
      </c>
      <c r="K12" s="4">
        <f t="shared" si="6"/>
        <v>-3.4739565943238726</v>
      </c>
    </row>
    <row r="13" spans="1:11">
      <c r="A13">
        <v>29</v>
      </c>
      <c r="B13">
        <v>21.562999999999999</v>
      </c>
      <c r="C13">
        <v>42.258000000000003</v>
      </c>
      <c r="D13">
        <v>20.695</v>
      </c>
      <c r="E13">
        <f t="shared" si="0"/>
        <v>0.58014121427363441</v>
      </c>
      <c r="F13">
        <f t="shared" si="4"/>
        <v>2.4099441907661223E-3</v>
      </c>
      <c r="G13" s="4">
        <f t="shared" si="1"/>
        <v>-0.95974586096554304</v>
      </c>
      <c r="H13">
        <f t="shared" si="2"/>
        <v>42.258000000000003</v>
      </c>
      <c r="I13" s="4">
        <f t="shared" si="3"/>
        <v>-0.95974586096554304</v>
      </c>
      <c r="J13">
        <f t="shared" si="5"/>
        <v>42.258000000000003</v>
      </c>
      <c r="K13" s="4">
        <f t="shared" si="6"/>
        <v>-0.95974586096554304</v>
      </c>
    </row>
    <row r="14" spans="1:11">
      <c r="A14">
        <v>13</v>
      </c>
      <c r="B14">
        <v>14.010999999999999</v>
      </c>
      <c r="C14">
        <v>33.799999999999997</v>
      </c>
      <c r="D14">
        <v>19.789000000000001</v>
      </c>
      <c r="E14">
        <f t="shared" si="0"/>
        <v>0.56098849991544064</v>
      </c>
      <c r="F14">
        <f t="shared" si="4"/>
        <v>1.9152714358193768E-2</v>
      </c>
      <c r="G14" s="4">
        <f t="shared" si="1"/>
        <v>-1.4123902647919491</v>
      </c>
      <c r="H14">
        <f t="shared" si="2"/>
        <v>33.799999999999997</v>
      </c>
      <c r="I14" s="4">
        <f t="shared" si="3"/>
        <v>-1.4123902647919491</v>
      </c>
      <c r="J14">
        <f t="shared" si="5"/>
        <v>33.799999999999997</v>
      </c>
      <c r="K14" s="4">
        <f t="shared" si="6"/>
        <v>-1.4123902647919491</v>
      </c>
    </row>
    <row r="15" spans="1:11">
      <c r="A15">
        <v>71</v>
      </c>
      <c r="B15">
        <v>14.292999999999999</v>
      </c>
      <c r="C15">
        <v>33.643000000000001</v>
      </c>
      <c r="D15">
        <v>19.350000000000001</v>
      </c>
      <c r="E15">
        <f t="shared" si="0"/>
        <v>0.55170810079485888</v>
      </c>
      <c r="F15">
        <f t="shared" si="4"/>
        <v>9.2803991205817615E-3</v>
      </c>
      <c r="G15" s="4">
        <f t="shared" si="1"/>
        <v>-1.3538095571258659</v>
      </c>
      <c r="H15">
        <f t="shared" si="2"/>
        <v>33.643000000000001</v>
      </c>
      <c r="I15" s="4">
        <f t="shared" si="3"/>
        <v>-1.3538095571258659</v>
      </c>
      <c r="J15">
        <f t="shared" si="5"/>
        <v>33.643000000000001</v>
      </c>
      <c r="K15" s="4">
        <f t="shared" si="6"/>
        <v>-1.3538095571258659</v>
      </c>
    </row>
    <row r="16" spans="1:11">
      <c r="A16">
        <v>84</v>
      </c>
      <c r="B16">
        <v>14.239000000000001</v>
      </c>
      <c r="C16">
        <v>33.566000000000003</v>
      </c>
      <c r="D16">
        <v>19.326000000000001</v>
      </c>
      <c r="E16">
        <f t="shared" si="0"/>
        <v>0.55120074412311859</v>
      </c>
      <c r="F16">
        <f t="shared" si="4"/>
        <v>5.0735667174028887E-4</v>
      </c>
      <c r="G16" s="4">
        <f t="shared" si="1"/>
        <v>-1.3573284640775336</v>
      </c>
      <c r="H16">
        <f t="shared" si="2"/>
        <v>33.566000000000003</v>
      </c>
      <c r="I16" s="4">
        <f t="shared" si="3"/>
        <v>-1.3573284640775336</v>
      </c>
      <c r="J16">
        <f t="shared" si="5"/>
        <v>33.566000000000003</v>
      </c>
      <c r="K16" s="4">
        <f t="shared" si="6"/>
        <v>-1.3573284640775336</v>
      </c>
    </row>
    <row r="17" spans="1:11">
      <c r="A17">
        <v>32</v>
      </c>
      <c r="B17">
        <v>14.555</v>
      </c>
      <c r="C17">
        <v>33.67</v>
      </c>
      <c r="D17">
        <v>19.114999999999998</v>
      </c>
      <c r="E17">
        <f t="shared" si="0"/>
        <v>0.54674023338406907</v>
      </c>
      <c r="F17">
        <f t="shared" si="4"/>
        <v>4.4605107390495169E-3</v>
      </c>
      <c r="G17" s="4">
        <f t="shared" si="1"/>
        <v>-1.3132944005496394</v>
      </c>
      <c r="H17">
        <f t="shared" si="2"/>
        <v>33.67</v>
      </c>
      <c r="I17" s="4">
        <f t="shared" si="3"/>
        <v>-1.3132944005496394</v>
      </c>
      <c r="J17">
        <f t="shared" si="5"/>
        <v>33.67</v>
      </c>
      <c r="K17" s="4">
        <f t="shared" si="6"/>
        <v>-1.3132944005496394</v>
      </c>
    </row>
    <row r="18" spans="1:11">
      <c r="A18">
        <v>82</v>
      </c>
      <c r="B18">
        <v>16.305</v>
      </c>
      <c r="C18">
        <v>33.941000000000003</v>
      </c>
      <c r="D18">
        <v>17.635999999999999</v>
      </c>
      <c r="E18">
        <f t="shared" si="0"/>
        <v>0.5154743784880772</v>
      </c>
      <c r="F18">
        <f t="shared" si="4"/>
        <v>3.1265854895991874E-2</v>
      </c>
      <c r="G18" s="4">
        <f t="shared" si="1"/>
        <v>-1.0816314014106105</v>
      </c>
      <c r="H18">
        <f t="shared" si="2"/>
        <v>33.941000000000003</v>
      </c>
      <c r="I18" s="4">
        <f t="shared" si="3"/>
        <v>-1.0816314014106105</v>
      </c>
      <c r="J18">
        <f t="shared" si="5"/>
        <v>33.941000000000003</v>
      </c>
      <c r="K18" s="4">
        <f t="shared" si="6"/>
        <v>-1.0816314014106105</v>
      </c>
    </row>
    <row r="19" spans="1:11">
      <c r="A19">
        <v>63</v>
      </c>
      <c r="B19">
        <v>15.712</v>
      </c>
      <c r="C19">
        <v>33.14</v>
      </c>
      <c r="D19">
        <v>17.428000000000001</v>
      </c>
      <c r="E19">
        <f t="shared" si="0"/>
        <v>0.51107728733299518</v>
      </c>
      <c r="F19">
        <f t="shared" si="4"/>
        <v>4.3970911550820224E-3</v>
      </c>
      <c r="G19" s="4">
        <f t="shared" si="1"/>
        <v>-1.1092158859470469</v>
      </c>
      <c r="H19">
        <f t="shared" si="2"/>
        <v>33.14</v>
      </c>
      <c r="I19" s="4">
        <f t="shared" si="3"/>
        <v>-1.1092158859470469</v>
      </c>
      <c r="J19">
        <f t="shared" si="5"/>
        <v>33.14</v>
      </c>
      <c r="K19" s="4">
        <f t="shared" si="6"/>
        <v>-1.1092158859470469</v>
      </c>
    </row>
    <row r="20" spans="1:11">
      <c r="A20">
        <v>3</v>
      </c>
      <c r="B20">
        <v>15.486000000000001</v>
      </c>
      <c r="C20">
        <v>32.889000000000003</v>
      </c>
      <c r="D20">
        <v>17.402999999999999</v>
      </c>
      <c r="E20">
        <f t="shared" si="0"/>
        <v>0.51054879079993243</v>
      </c>
      <c r="F20">
        <f t="shared" si="4"/>
        <v>5.2849653306275002E-4</v>
      </c>
      <c r="G20" s="4">
        <f t="shared" si="1"/>
        <v>-1.1237892289810152</v>
      </c>
      <c r="H20">
        <f t="shared" si="2"/>
        <v>32.889000000000003</v>
      </c>
      <c r="I20" s="4">
        <f t="shared" si="3"/>
        <v>-1.1237892289810152</v>
      </c>
      <c r="J20">
        <f t="shared" si="5"/>
        <v>32.889000000000003</v>
      </c>
      <c r="K20" s="4">
        <f t="shared" si="6"/>
        <v>-1.1237892289810152</v>
      </c>
    </row>
    <row r="21" spans="1:11">
      <c r="A21">
        <v>83</v>
      </c>
      <c r="B21">
        <v>17.001999999999999</v>
      </c>
      <c r="C21">
        <v>34.270000000000003</v>
      </c>
      <c r="D21">
        <v>17.266999999999999</v>
      </c>
      <c r="E21">
        <f t="shared" si="0"/>
        <v>0.50767376966007105</v>
      </c>
      <c r="F21">
        <f t="shared" si="4"/>
        <v>2.8750211398613779E-3</v>
      </c>
      <c r="G21" s="4">
        <f t="shared" si="1"/>
        <v>-1.0156452182096227</v>
      </c>
      <c r="H21">
        <f t="shared" si="2"/>
        <v>34.270000000000003</v>
      </c>
      <c r="I21" s="4">
        <f t="shared" si="3"/>
        <v>-1.0156452182096227</v>
      </c>
      <c r="J21">
        <f t="shared" si="5"/>
        <v>34.270000000000003</v>
      </c>
      <c r="K21" s="4">
        <f t="shared" si="6"/>
        <v>-1.0156452182096227</v>
      </c>
    </row>
    <row r="22" spans="1:11">
      <c r="A22">
        <v>60</v>
      </c>
      <c r="B22">
        <v>10.324</v>
      </c>
      <c r="C22">
        <v>26.149000000000001</v>
      </c>
      <c r="D22">
        <v>15.824999999999999</v>
      </c>
      <c r="E22">
        <f t="shared" si="0"/>
        <v>0.47719008963301207</v>
      </c>
      <c r="F22">
        <f t="shared" si="4"/>
        <v>3.0483680027058979E-2</v>
      </c>
      <c r="G22" s="4">
        <f t="shared" si="1"/>
        <v>-1.5328361100348704</v>
      </c>
      <c r="H22">
        <f t="shared" si="2"/>
        <v>26.149000000000001</v>
      </c>
      <c r="I22" s="4">
        <f t="shared" si="3"/>
        <v>-1.5328361100348704</v>
      </c>
      <c r="J22">
        <f t="shared" si="5"/>
        <v>26.149000000000001</v>
      </c>
      <c r="K22" s="4">
        <f t="shared" si="6"/>
        <v>-1.5328361100348704</v>
      </c>
    </row>
    <row r="23" spans="1:11">
      <c r="A23">
        <v>72</v>
      </c>
      <c r="B23">
        <v>26.776</v>
      </c>
      <c r="C23">
        <v>41.789000000000001</v>
      </c>
      <c r="D23">
        <v>15.013</v>
      </c>
      <c r="E23">
        <f t="shared" si="0"/>
        <v>0.46002452223913415</v>
      </c>
      <c r="F23">
        <f t="shared" si="4"/>
        <v>1.7165567393877923E-2</v>
      </c>
      <c r="G23" s="4">
        <f t="shared" si="1"/>
        <v>-0.56068867642665077</v>
      </c>
      <c r="H23">
        <f t="shared" si="2"/>
        <v>41.789000000000001</v>
      </c>
      <c r="I23" s="4">
        <f t="shared" si="3"/>
        <v>-0.56068867642665077</v>
      </c>
      <c r="J23">
        <f t="shared" si="5"/>
        <v>41.789000000000001</v>
      </c>
      <c r="K23" s="4">
        <f t="shared" si="6"/>
        <v>-0.56068867642665077</v>
      </c>
    </row>
    <row r="24" spans="1:11">
      <c r="A24">
        <v>11</v>
      </c>
      <c r="B24">
        <v>10.785</v>
      </c>
      <c r="C24">
        <v>25.119</v>
      </c>
      <c r="D24">
        <v>14.334</v>
      </c>
      <c r="E24">
        <f t="shared" si="0"/>
        <v>0.44567055640115005</v>
      </c>
      <c r="F24">
        <f t="shared" si="4"/>
        <v>1.4353965837984095E-2</v>
      </c>
      <c r="G24" s="4">
        <f t="shared" si="1"/>
        <v>-1.329068150208623</v>
      </c>
      <c r="H24">
        <f t="shared" si="2"/>
        <v>25.119</v>
      </c>
      <c r="I24" s="4">
        <f t="shared" si="3"/>
        <v>-1.329068150208623</v>
      </c>
      <c r="J24">
        <f t="shared" si="5"/>
        <v>25.119</v>
      </c>
      <c r="K24" s="4">
        <f t="shared" si="6"/>
        <v>-1.329068150208623</v>
      </c>
    </row>
    <row r="25" spans="1:11">
      <c r="A25">
        <v>95</v>
      </c>
      <c r="B25">
        <v>10.407</v>
      </c>
      <c r="C25">
        <v>24.343</v>
      </c>
      <c r="D25">
        <v>13.936</v>
      </c>
      <c r="E25">
        <f t="shared" si="0"/>
        <v>0.4372568915947912</v>
      </c>
      <c r="F25">
        <f t="shared" si="4"/>
        <v>8.4136648063588559E-3</v>
      </c>
      <c r="G25" s="4">
        <f t="shared" si="1"/>
        <v>-1.3390986835783607</v>
      </c>
      <c r="H25">
        <f t="shared" si="2"/>
        <v>24.343</v>
      </c>
      <c r="I25" s="4">
        <f t="shared" si="3"/>
        <v>-1.3390986835783607</v>
      </c>
      <c r="J25">
        <f t="shared" si="5"/>
        <v>24.343</v>
      </c>
      <c r="K25" s="4">
        <f t="shared" si="6"/>
        <v>-1.3390986835783607</v>
      </c>
    </row>
    <row r="26" spans="1:11">
      <c r="A26">
        <v>66</v>
      </c>
      <c r="B26">
        <v>10.64</v>
      </c>
      <c r="C26">
        <v>24.402000000000001</v>
      </c>
      <c r="D26">
        <v>13.762</v>
      </c>
      <c r="E26">
        <f t="shared" si="0"/>
        <v>0.43357855572467452</v>
      </c>
      <c r="F26">
        <f t="shared" si="4"/>
        <v>3.678335870116678E-3</v>
      </c>
      <c r="G26" s="4">
        <f t="shared" si="1"/>
        <v>-1.293421052631579</v>
      </c>
      <c r="H26">
        <f t="shared" si="2"/>
        <v>24.402000000000001</v>
      </c>
      <c r="I26" s="4">
        <f t="shared" si="3"/>
        <v>-1.293421052631579</v>
      </c>
      <c r="J26">
        <f t="shared" si="5"/>
        <v>24.402000000000001</v>
      </c>
      <c r="K26" s="4">
        <f t="shared" si="6"/>
        <v>-1.293421052631579</v>
      </c>
    </row>
    <row r="27" spans="1:11">
      <c r="A27">
        <v>86</v>
      </c>
      <c r="B27">
        <v>11.91</v>
      </c>
      <c r="C27">
        <v>25.347000000000001</v>
      </c>
      <c r="D27">
        <v>13.436</v>
      </c>
      <c r="E27">
        <f t="shared" si="0"/>
        <v>0.42668696093353636</v>
      </c>
      <c r="F27">
        <f t="shared" si="4"/>
        <v>6.8915947911381559E-3</v>
      </c>
      <c r="G27" s="4">
        <f t="shared" si="1"/>
        <v>-1.1282115869017633</v>
      </c>
      <c r="H27">
        <f t="shared" si="2"/>
        <v>25.347000000000001</v>
      </c>
      <c r="I27" s="4">
        <f t="shared" si="3"/>
        <v>-1.1282115869017633</v>
      </c>
      <c r="J27">
        <f t="shared" si="5"/>
        <v>25.347000000000001</v>
      </c>
      <c r="K27" s="4">
        <f t="shared" si="6"/>
        <v>-1.1282115869017633</v>
      </c>
    </row>
    <row r="28" spans="1:11">
      <c r="A28">
        <v>67</v>
      </c>
      <c r="B28">
        <v>11.728999999999999</v>
      </c>
      <c r="C28">
        <v>25.077000000000002</v>
      </c>
      <c r="D28">
        <v>13.349</v>
      </c>
      <c r="E28">
        <f t="shared" si="0"/>
        <v>0.42484779299847802</v>
      </c>
      <c r="F28">
        <f t="shared" si="4"/>
        <v>1.839167935058339E-3</v>
      </c>
      <c r="G28" s="4">
        <f t="shared" si="1"/>
        <v>-1.1380339329866147</v>
      </c>
      <c r="H28">
        <f t="shared" si="2"/>
        <v>25.077000000000002</v>
      </c>
      <c r="I28" s="4">
        <f t="shared" si="3"/>
        <v>-1.1380339329866147</v>
      </c>
      <c r="J28">
        <f t="shared" si="5"/>
        <v>25.077000000000002</v>
      </c>
      <c r="K28" s="4">
        <f t="shared" si="6"/>
        <v>-1.1380339329866147</v>
      </c>
    </row>
    <row r="29" spans="1:11">
      <c r="A29">
        <v>6</v>
      </c>
      <c r="B29">
        <v>11.327999999999999</v>
      </c>
      <c r="C29">
        <v>24.262</v>
      </c>
      <c r="D29">
        <v>12.933999999999999</v>
      </c>
      <c r="E29">
        <f t="shared" si="0"/>
        <v>0.41607475054963639</v>
      </c>
      <c r="F29">
        <f t="shared" si="4"/>
        <v>8.7730424488416392E-3</v>
      </c>
      <c r="G29" s="4">
        <f t="shared" si="1"/>
        <v>-1.1417725988700567</v>
      </c>
      <c r="H29">
        <f t="shared" si="2"/>
        <v>24.262</v>
      </c>
      <c r="I29" s="4">
        <f t="shared" si="3"/>
        <v>-1.1417725988700567</v>
      </c>
      <c r="J29">
        <f t="shared" si="5"/>
        <v>24.262</v>
      </c>
      <c r="K29" s="4">
        <f t="shared" si="6"/>
        <v>-1.1417725988700567</v>
      </c>
    </row>
    <row r="30" spans="1:11">
      <c r="A30">
        <v>24</v>
      </c>
      <c r="B30">
        <v>20.573</v>
      </c>
      <c r="C30">
        <v>32.837000000000003</v>
      </c>
      <c r="D30">
        <v>12.263999999999999</v>
      </c>
      <c r="E30">
        <f t="shared" si="0"/>
        <v>0.40191104346355494</v>
      </c>
      <c r="F30">
        <f t="shared" si="4"/>
        <v>1.4163707086081445E-2</v>
      </c>
      <c r="G30" s="4">
        <f t="shared" si="1"/>
        <v>-0.59612112963593067</v>
      </c>
      <c r="H30">
        <f t="shared" si="2"/>
        <v>32.837000000000003</v>
      </c>
      <c r="I30" s="4">
        <f t="shared" si="3"/>
        <v>-0.59612112963593067</v>
      </c>
      <c r="J30">
        <f t="shared" si="5"/>
        <v>32.837000000000003</v>
      </c>
      <c r="K30" s="4">
        <f t="shared" si="6"/>
        <v>-0.59612112963593067</v>
      </c>
    </row>
    <row r="31" spans="1:11">
      <c r="A31">
        <v>23</v>
      </c>
      <c r="B31">
        <v>13.202</v>
      </c>
      <c r="C31">
        <v>24.687000000000001</v>
      </c>
      <c r="D31">
        <v>11.484</v>
      </c>
      <c r="E31">
        <f t="shared" si="0"/>
        <v>0.38542195163199733</v>
      </c>
      <c r="F31">
        <f t="shared" si="4"/>
        <v>1.6489091831557612E-2</v>
      </c>
      <c r="G31" s="4">
        <f t="shared" si="1"/>
        <v>-0.86994394788668394</v>
      </c>
      <c r="H31">
        <f t="shared" si="2"/>
        <v>24.687000000000001</v>
      </c>
      <c r="I31" s="4">
        <f t="shared" si="3"/>
        <v>-0.86994394788668394</v>
      </c>
      <c r="J31">
        <f t="shared" si="5"/>
        <v>24.687000000000001</v>
      </c>
      <c r="K31" s="4">
        <f t="shared" si="6"/>
        <v>-0.86994394788668394</v>
      </c>
    </row>
    <row r="32" spans="1:11">
      <c r="A32">
        <v>91</v>
      </c>
      <c r="B32">
        <v>6.4169999999999998</v>
      </c>
      <c r="C32">
        <v>17.73</v>
      </c>
      <c r="D32">
        <v>11.313000000000001</v>
      </c>
      <c r="E32">
        <f t="shared" si="0"/>
        <v>0.38180703534584814</v>
      </c>
      <c r="F32">
        <f t="shared" si="4"/>
        <v>3.6149162861491835E-3</v>
      </c>
      <c r="G32" s="4">
        <f t="shared" si="1"/>
        <v>-1.7629733520336608</v>
      </c>
      <c r="H32">
        <f t="shared" si="2"/>
        <v>17.73</v>
      </c>
      <c r="I32" s="4">
        <f t="shared" si="3"/>
        <v>-1.7629733520336608</v>
      </c>
      <c r="J32">
        <f t="shared" si="5"/>
        <v>17.73</v>
      </c>
      <c r="K32" s="4">
        <f t="shared" si="6"/>
        <v>-1.7629733520336608</v>
      </c>
    </row>
    <row r="33" spans="1:11">
      <c r="A33">
        <v>47</v>
      </c>
      <c r="B33">
        <v>15.877000000000001</v>
      </c>
      <c r="C33">
        <v>26.945</v>
      </c>
      <c r="D33">
        <v>11.068</v>
      </c>
      <c r="E33">
        <f t="shared" si="0"/>
        <v>0.37662776932183328</v>
      </c>
      <c r="F33">
        <f t="shared" si="4"/>
        <v>5.1792660240148614E-3</v>
      </c>
      <c r="G33" s="4">
        <f t="shared" si="1"/>
        <v>-0.69710902563456567</v>
      </c>
      <c r="H33">
        <f t="shared" si="2"/>
        <v>26.945</v>
      </c>
      <c r="I33" s="4">
        <f t="shared" si="3"/>
        <v>-0.69710902563456567</v>
      </c>
      <c r="J33">
        <f t="shared" si="5"/>
        <v>26.945</v>
      </c>
      <c r="K33" s="4">
        <f t="shared" si="6"/>
        <v>-0.69710902563456567</v>
      </c>
    </row>
    <row r="34" spans="1:11">
      <c r="A34">
        <v>26</v>
      </c>
      <c r="B34">
        <v>22.242999999999999</v>
      </c>
      <c r="C34">
        <v>33.107999999999997</v>
      </c>
      <c r="D34">
        <v>10.865</v>
      </c>
      <c r="E34">
        <f t="shared" ref="E34:E65" si="7">(D34-$D$103)/($D$104-$D$103)</f>
        <v>0.37233637747336379</v>
      </c>
      <c r="F34">
        <f t="shared" si="4"/>
        <v>4.2913918484694946E-3</v>
      </c>
      <c r="G34" s="4">
        <f t="shared" ref="G34:G65" si="8">IF(B34,(B34-C34)/B34,0)</f>
        <v>-0.48846828215618393</v>
      </c>
      <c r="H34">
        <f t="shared" ref="H34:H65" si="9">IF($B34,$C34,0)</f>
        <v>33.107999999999997</v>
      </c>
      <c r="I34" s="4">
        <f t="shared" ref="I34:I65" si="10">IF($B34,($B34-H34)/$B34,0)</f>
        <v>-0.48846828215618393</v>
      </c>
      <c r="J34">
        <f t="shared" si="5"/>
        <v>33.107999999999997</v>
      </c>
      <c r="K34" s="4">
        <f t="shared" si="6"/>
        <v>-0.48846828215618393</v>
      </c>
    </row>
    <row r="35" spans="1:11">
      <c r="A35">
        <v>89</v>
      </c>
      <c r="B35">
        <v>24.116</v>
      </c>
      <c r="C35">
        <v>34.668999999999997</v>
      </c>
      <c r="D35">
        <v>10.554</v>
      </c>
      <c r="E35">
        <f t="shared" si="7"/>
        <v>0.36576188060206327</v>
      </c>
      <c r="F35">
        <f t="shared" si="4"/>
        <v>6.574496871300517E-3</v>
      </c>
      <c r="G35" s="4">
        <f t="shared" si="8"/>
        <v>-0.43759329905456945</v>
      </c>
      <c r="H35">
        <f t="shared" si="9"/>
        <v>34.668999999999997</v>
      </c>
      <c r="I35" s="4">
        <f t="shared" si="10"/>
        <v>-0.43759329905456945</v>
      </c>
      <c r="J35">
        <f t="shared" si="5"/>
        <v>34.668999999999997</v>
      </c>
      <c r="K35" s="4">
        <f t="shared" si="6"/>
        <v>-0.43759329905456945</v>
      </c>
    </row>
    <row r="36" spans="1:11">
      <c r="A36">
        <v>68</v>
      </c>
      <c r="B36">
        <v>7.7690000000000001</v>
      </c>
      <c r="C36">
        <v>18.097999999999999</v>
      </c>
      <c r="D36">
        <v>10.327999999999999</v>
      </c>
      <c r="E36">
        <f t="shared" si="7"/>
        <v>0.36098427194317612</v>
      </c>
      <c r="F36">
        <f t="shared" si="4"/>
        <v>4.7776086588871558E-3</v>
      </c>
      <c r="G36" s="4">
        <f t="shared" si="8"/>
        <v>-1.3295147380615264</v>
      </c>
      <c r="H36">
        <f t="shared" si="9"/>
        <v>18.097999999999999</v>
      </c>
      <c r="I36" s="4">
        <f t="shared" si="10"/>
        <v>-1.3295147380615264</v>
      </c>
      <c r="J36">
        <f t="shared" si="5"/>
        <v>18.097999999999999</v>
      </c>
      <c r="K36" s="4">
        <f t="shared" si="6"/>
        <v>-1.3295147380615264</v>
      </c>
    </row>
    <row r="37" spans="1:11">
      <c r="A37">
        <v>51</v>
      </c>
      <c r="B37">
        <v>6.992</v>
      </c>
      <c r="C37">
        <v>16.686</v>
      </c>
      <c r="D37">
        <v>9.6929999999999996</v>
      </c>
      <c r="E37">
        <f t="shared" si="7"/>
        <v>0.34756046000338237</v>
      </c>
      <c r="F37">
        <f t="shared" si="4"/>
        <v>1.3423811939793751E-2</v>
      </c>
      <c r="G37" s="4">
        <f t="shared" si="8"/>
        <v>-1.3864416475972539</v>
      </c>
      <c r="H37">
        <f t="shared" si="9"/>
        <v>16.686</v>
      </c>
      <c r="I37" s="4">
        <f t="shared" si="10"/>
        <v>-1.3864416475972539</v>
      </c>
      <c r="J37">
        <f t="shared" si="5"/>
        <v>16.686</v>
      </c>
      <c r="K37" s="4">
        <f t="shared" si="6"/>
        <v>-1.3864416475972539</v>
      </c>
    </row>
    <row r="38" spans="1:11">
      <c r="A38">
        <v>21</v>
      </c>
      <c r="B38">
        <v>7.8769999999999998</v>
      </c>
      <c r="C38">
        <v>17.363</v>
      </c>
      <c r="D38">
        <v>9.4860000000000007</v>
      </c>
      <c r="E38">
        <f t="shared" si="7"/>
        <v>0.34318450870962292</v>
      </c>
      <c r="F38">
        <f t="shared" si="4"/>
        <v>4.3759512937594502E-3</v>
      </c>
      <c r="G38" s="4">
        <f t="shared" si="8"/>
        <v>-1.2042655833439129</v>
      </c>
      <c r="H38">
        <f t="shared" si="9"/>
        <v>17.363</v>
      </c>
      <c r="I38" s="4">
        <f t="shared" si="10"/>
        <v>-1.2042655833439129</v>
      </c>
      <c r="J38">
        <f t="shared" si="5"/>
        <v>17.363</v>
      </c>
      <c r="K38" s="4">
        <f t="shared" si="6"/>
        <v>-1.2042655833439129</v>
      </c>
    </row>
    <row r="39" spans="1:11">
      <c r="A39">
        <v>92</v>
      </c>
      <c r="B39">
        <v>32.42</v>
      </c>
      <c r="C39">
        <v>41.548000000000002</v>
      </c>
      <c r="D39">
        <v>9.1270000000000007</v>
      </c>
      <c r="E39">
        <f t="shared" si="7"/>
        <v>0.33559529849484193</v>
      </c>
      <c r="F39">
        <f t="shared" si="4"/>
        <v>7.5892102147809837E-3</v>
      </c>
      <c r="G39" s="4">
        <f t="shared" si="8"/>
        <v>-0.28155459592843923</v>
      </c>
      <c r="H39">
        <f t="shared" si="9"/>
        <v>41.548000000000002</v>
      </c>
      <c r="I39" s="4">
        <f t="shared" si="10"/>
        <v>-0.28155459592843923</v>
      </c>
      <c r="J39">
        <f t="shared" si="5"/>
        <v>41.548000000000002</v>
      </c>
      <c r="K39" s="4">
        <f t="shared" si="6"/>
        <v>-0.28155459592843923</v>
      </c>
    </row>
    <row r="40" spans="1:11">
      <c r="A40">
        <v>34</v>
      </c>
      <c r="B40">
        <v>8.4169999999999998</v>
      </c>
      <c r="C40">
        <v>17.376000000000001</v>
      </c>
      <c r="D40">
        <v>8.9589999999999996</v>
      </c>
      <c r="E40">
        <f t="shared" si="7"/>
        <v>0.3320438017926603</v>
      </c>
      <c r="F40">
        <f t="shared" si="4"/>
        <v>3.5514967021816335E-3</v>
      </c>
      <c r="G40" s="4">
        <f t="shared" si="8"/>
        <v>-1.0643934893667579</v>
      </c>
      <c r="H40">
        <f t="shared" si="9"/>
        <v>17.376000000000001</v>
      </c>
      <c r="I40" s="4">
        <f t="shared" si="10"/>
        <v>-1.0643934893667579</v>
      </c>
      <c r="J40">
        <f t="shared" si="5"/>
        <v>17.376000000000001</v>
      </c>
      <c r="K40" s="4">
        <f t="shared" si="6"/>
        <v>-1.0643934893667579</v>
      </c>
    </row>
    <row r="41" spans="1:11">
      <c r="A41">
        <v>36</v>
      </c>
      <c r="B41">
        <v>41.109000000000002</v>
      </c>
      <c r="C41">
        <v>49.905000000000001</v>
      </c>
      <c r="D41">
        <v>8.7959999999999994</v>
      </c>
      <c r="E41">
        <f t="shared" si="7"/>
        <v>0.32859800439709119</v>
      </c>
      <c r="F41">
        <f t="shared" si="4"/>
        <v>3.4457973955691057E-3</v>
      </c>
      <c r="G41" s="4">
        <f t="shared" si="8"/>
        <v>-0.2139677442895716</v>
      </c>
      <c r="H41">
        <f t="shared" si="9"/>
        <v>49.905000000000001</v>
      </c>
      <c r="I41" s="4">
        <f t="shared" si="10"/>
        <v>-0.2139677442895716</v>
      </c>
      <c r="J41">
        <f t="shared" si="5"/>
        <v>49.905000000000001</v>
      </c>
      <c r="K41" s="4">
        <f t="shared" si="6"/>
        <v>-0.2139677442895716</v>
      </c>
    </row>
    <row r="42" spans="1:11">
      <c r="A42">
        <v>10</v>
      </c>
      <c r="B42">
        <v>17.033000000000001</v>
      </c>
      <c r="C42">
        <v>24.806999999999999</v>
      </c>
      <c r="D42">
        <v>7.7729999999999997</v>
      </c>
      <c r="E42">
        <f t="shared" si="7"/>
        <v>0.30697192626416375</v>
      </c>
      <c r="F42">
        <f t="shared" si="4"/>
        <v>2.162607813292744E-2</v>
      </c>
      <c r="G42" s="4">
        <f t="shared" si="8"/>
        <v>-0.45640814888745357</v>
      </c>
      <c r="H42">
        <f t="shared" si="9"/>
        <v>24.806999999999999</v>
      </c>
      <c r="I42" s="4">
        <f t="shared" si="10"/>
        <v>-0.45640814888745357</v>
      </c>
      <c r="J42">
        <f t="shared" ref="J42:J73" si="11">IF($B42,$C42,0)</f>
        <v>24.806999999999999</v>
      </c>
      <c r="K42" s="4">
        <f t="shared" ref="K42:K73" si="12">IF($B42,($B42-J42)/$B42,0)</f>
        <v>-0.45640814888745357</v>
      </c>
    </row>
    <row r="43" spans="1:11">
      <c r="A43">
        <v>78</v>
      </c>
      <c r="B43">
        <v>25.99</v>
      </c>
      <c r="C43">
        <v>33.692999999999998</v>
      </c>
      <c r="D43">
        <v>7.7039999999999997</v>
      </c>
      <c r="E43">
        <f t="shared" si="7"/>
        <v>0.30551327583291055</v>
      </c>
      <c r="F43">
        <f t="shared" si="4"/>
        <v>1.4586504312532056E-3</v>
      </c>
      <c r="G43" s="4">
        <f t="shared" si="8"/>
        <v>-0.296383224317045</v>
      </c>
      <c r="H43">
        <f t="shared" si="9"/>
        <v>33.692999999999998</v>
      </c>
      <c r="I43" s="4">
        <f t="shared" si="10"/>
        <v>-0.296383224317045</v>
      </c>
      <c r="J43">
        <f t="shared" si="11"/>
        <v>33.692999999999998</v>
      </c>
      <c r="K43" s="4">
        <f t="shared" si="12"/>
        <v>-0.296383224317045</v>
      </c>
    </row>
    <row r="44" spans="1:11">
      <c r="A44">
        <v>64</v>
      </c>
      <c r="B44">
        <v>8.8040000000000003</v>
      </c>
      <c r="C44">
        <v>16.489999999999998</v>
      </c>
      <c r="D44">
        <v>7.6859999999999999</v>
      </c>
      <c r="E44">
        <f t="shared" si="7"/>
        <v>0.30513275832910541</v>
      </c>
      <c r="F44">
        <f t="shared" si="4"/>
        <v>3.8051750380513338E-4</v>
      </c>
      <c r="G44" s="4">
        <f t="shared" si="8"/>
        <v>-0.87301226715129465</v>
      </c>
      <c r="H44">
        <f t="shared" si="9"/>
        <v>16.489999999999998</v>
      </c>
      <c r="I44" s="4">
        <f t="shared" si="10"/>
        <v>-0.87301226715129465</v>
      </c>
      <c r="J44">
        <f t="shared" si="11"/>
        <v>16.489999999999998</v>
      </c>
      <c r="K44" s="4">
        <f t="shared" si="12"/>
        <v>-0.87301226715129465</v>
      </c>
    </row>
    <row r="45" spans="1:11">
      <c r="A45">
        <v>2</v>
      </c>
      <c r="B45">
        <v>10.51</v>
      </c>
      <c r="C45">
        <v>18.100999999999999</v>
      </c>
      <c r="D45">
        <v>7.5910000000000002</v>
      </c>
      <c r="E45">
        <f t="shared" si="7"/>
        <v>0.303124471503467</v>
      </c>
      <c r="F45">
        <f t="shared" si="4"/>
        <v>2.0082868256384168E-3</v>
      </c>
      <c r="G45" s="4">
        <f t="shared" si="8"/>
        <v>-0.72226450999048519</v>
      </c>
      <c r="H45">
        <f t="shared" si="9"/>
        <v>18.100999999999999</v>
      </c>
      <c r="I45" s="4">
        <f t="shared" si="10"/>
        <v>-0.72226450999048519</v>
      </c>
      <c r="J45">
        <f t="shared" si="11"/>
        <v>18.100999999999999</v>
      </c>
      <c r="K45" s="4">
        <f t="shared" si="12"/>
        <v>-0.72226450999048519</v>
      </c>
    </row>
    <row r="46" spans="1:11">
      <c r="A46">
        <v>62</v>
      </c>
      <c r="B46">
        <v>42.902999999999999</v>
      </c>
      <c r="C46">
        <v>50.338999999999999</v>
      </c>
      <c r="D46">
        <v>7.4359999999999999</v>
      </c>
      <c r="E46">
        <f t="shared" si="7"/>
        <v>0.29984779299847797</v>
      </c>
      <c r="F46">
        <f t="shared" si="4"/>
        <v>3.2766785049890279E-3</v>
      </c>
      <c r="G46" s="4">
        <f t="shared" si="8"/>
        <v>-0.17332121296879008</v>
      </c>
      <c r="H46">
        <f t="shared" si="9"/>
        <v>50.338999999999999</v>
      </c>
      <c r="I46" s="4">
        <f t="shared" si="10"/>
        <v>-0.17332121296879008</v>
      </c>
      <c r="J46">
        <f t="shared" si="11"/>
        <v>50.338999999999999</v>
      </c>
      <c r="K46" s="4">
        <f t="shared" si="12"/>
        <v>-0.17332121296879008</v>
      </c>
    </row>
    <row r="47" spans="1:11">
      <c r="A47">
        <v>1</v>
      </c>
      <c r="B47">
        <v>10.106</v>
      </c>
      <c r="C47">
        <v>17.506</v>
      </c>
      <c r="D47">
        <v>7.4</v>
      </c>
      <c r="E47">
        <f t="shared" si="7"/>
        <v>0.29908675799086759</v>
      </c>
      <c r="F47">
        <f t="shared" si="4"/>
        <v>7.6103500761037779E-4</v>
      </c>
      <c r="G47" s="4">
        <f t="shared" si="8"/>
        <v>-0.73223827429249955</v>
      </c>
      <c r="H47">
        <f t="shared" si="9"/>
        <v>17.506</v>
      </c>
      <c r="I47" s="4">
        <f t="shared" si="10"/>
        <v>-0.73223827429249955</v>
      </c>
      <c r="J47">
        <f t="shared" si="11"/>
        <v>17.506</v>
      </c>
      <c r="K47" s="4">
        <f t="shared" si="12"/>
        <v>-0.73223827429249955</v>
      </c>
    </row>
    <row r="48" spans="1:11">
      <c r="A48">
        <v>14</v>
      </c>
      <c r="B48">
        <v>18.783000000000001</v>
      </c>
      <c r="C48">
        <v>25.855</v>
      </c>
      <c r="D48">
        <v>7.0720000000000001</v>
      </c>
      <c r="E48">
        <f t="shared" si="7"/>
        <v>0.2921528834770844</v>
      </c>
      <c r="F48">
        <f t="shared" si="4"/>
        <v>6.9338745137831892E-3</v>
      </c>
      <c r="G48" s="4">
        <f t="shared" si="8"/>
        <v>-0.37651067454613207</v>
      </c>
      <c r="H48">
        <f t="shared" si="9"/>
        <v>25.855</v>
      </c>
      <c r="I48" s="4">
        <f t="shared" si="10"/>
        <v>-0.37651067454613207</v>
      </c>
      <c r="J48">
        <f t="shared" si="11"/>
        <v>25.855</v>
      </c>
      <c r="K48" s="4">
        <f t="shared" si="12"/>
        <v>-0.37651067454613207</v>
      </c>
    </row>
    <row r="49" spans="1:11">
      <c r="A49">
        <v>55</v>
      </c>
      <c r="B49">
        <v>8.8510000000000009</v>
      </c>
      <c r="C49">
        <v>15.811999999999999</v>
      </c>
      <c r="D49">
        <v>6.9610000000000003</v>
      </c>
      <c r="E49">
        <f t="shared" si="7"/>
        <v>0.28980635887028583</v>
      </c>
      <c r="F49">
        <f t="shared" si="4"/>
        <v>2.3465246067985723E-3</v>
      </c>
      <c r="G49" s="4">
        <f t="shared" si="8"/>
        <v>-0.78646480623658321</v>
      </c>
      <c r="H49">
        <f t="shared" si="9"/>
        <v>15.811999999999999</v>
      </c>
      <c r="I49" s="4">
        <f t="shared" si="10"/>
        <v>-0.78646480623658321</v>
      </c>
      <c r="J49">
        <f t="shared" si="11"/>
        <v>15.811999999999999</v>
      </c>
      <c r="K49" s="4">
        <f t="shared" si="12"/>
        <v>-0.78646480623658321</v>
      </c>
    </row>
    <row r="50" spans="1:11">
      <c r="A50">
        <v>94</v>
      </c>
      <c r="B50">
        <v>17.143000000000001</v>
      </c>
      <c r="C50">
        <v>23.841999999999999</v>
      </c>
      <c r="D50">
        <v>6.7</v>
      </c>
      <c r="E50">
        <f t="shared" si="7"/>
        <v>0.28428885506511081</v>
      </c>
      <c r="F50">
        <f t="shared" si="4"/>
        <v>5.5175038051750169E-3</v>
      </c>
      <c r="G50" s="4">
        <f t="shared" si="8"/>
        <v>-0.39077174356880345</v>
      </c>
      <c r="H50">
        <f t="shared" si="9"/>
        <v>23.841999999999999</v>
      </c>
      <c r="I50" s="4">
        <f t="shared" si="10"/>
        <v>-0.39077174356880345</v>
      </c>
      <c r="J50">
        <f t="shared" si="11"/>
        <v>23.841999999999999</v>
      </c>
      <c r="K50" s="4">
        <f t="shared" si="12"/>
        <v>-0.39077174356880345</v>
      </c>
    </row>
    <row r="51" spans="1:11">
      <c r="A51">
        <v>44</v>
      </c>
      <c r="B51">
        <v>9.5939999999999994</v>
      </c>
      <c r="C51">
        <v>16.224</v>
      </c>
      <c r="D51">
        <v>6.63</v>
      </c>
      <c r="E51">
        <f t="shared" si="7"/>
        <v>0.28280906477253515</v>
      </c>
      <c r="F51">
        <f t="shared" si="4"/>
        <v>1.4797902925756667E-3</v>
      </c>
      <c r="G51" s="4">
        <f t="shared" si="8"/>
        <v>-0.69105691056910579</v>
      </c>
      <c r="H51">
        <f t="shared" si="9"/>
        <v>16.224</v>
      </c>
      <c r="I51" s="4">
        <f t="shared" si="10"/>
        <v>-0.69105691056910579</v>
      </c>
      <c r="J51">
        <f t="shared" si="11"/>
        <v>16.224</v>
      </c>
      <c r="K51" s="4">
        <f t="shared" si="12"/>
        <v>-0.69105691056910579</v>
      </c>
    </row>
    <row r="52" spans="1:11">
      <c r="A52">
        <v>99</v>
      </c>
      <c r="B52">
        <v>11.39</v>
      </c>
      <c r="C52">
        <v>17.577999999999999</v>
      </c>
      <c r="D52">
        <v>6.1879999999999997</v>
      </c>
      <c r="E52">
        <f t="shared" si="7"/>
        <v>0.27346524606798583</v>
      </c>
      <c r="F52">
        <f t="shared" si="4"/>
        <v>9.3438187045493115E-3</v>
      </c>
      <c r="G52" s="4">
        <f t="shared" si="8"/>
        <v>-0.54328358208955208</v>
      </c>
      <c r="H52">
        <f t="shared" si="9"/>
        <v>17.577999999999999</v>
      </c>
      <c r="I52" s="4">
        <f t="shared" si="10"/>
        <v>-0.54328358208955208</v>
      </c>
      <c r="J52">
        <f t="shared" si="11"/>
        <v>17.577999999999999</v>
      </c>
      <c r="K52" s="4">
        <f t="shared" si="12"/>
        <v>-0.54328358208955208</v>
      </c>
    </row>
    <row r="53" spans="1:11">
      <c r="A53">
        <v>61</v>
      </c>
      <c r="B53">
        <v>10.212999999999999</v>
      </c>
      <c r="C53">
        <v>16.334</v>
      </c>
      <c r="D53">
        <v>6.12</v>
      </c>
      <c r="E53">
        <f t="shared" si="7"/>
        <v>0.27202773549805515</v>
      </c>
      <c r="F53">
        <f t="shared" si="4"/>
        <v>1.4375105699306889E-3</v>
      </c>
      <c r="G53" s="4">
        <f t="shared" si="8"/>
        <v>-0.59933418192499766</v>
      </c>
      <c r="H53">
        <f t="shared" si="9"/>
        <v>16.334</v>
      </c>
      <c r="I53" s="4">
        <f t="shared" si="10"/>
        <v>-0.59933418192499766</v>
      </c>
      <c r="J53">
        <f t="shared" si="11"/>
        <v>16.334</v>
      </c>
      <c r="K53" s="4">
        <f t="shared" si="12"/>
        <v>-0.59933418192499766</v>
      </c>
    </row>
    <row r="54" spans="1:11">
      <c r="A54">
        <v>9</v>
      </c>
      <c r="B54">
        <v>3.3969999999999998</v>
      </c>
      <c r="C54">
        <v>9.39</v>
      </c>
      <c r="D54">
        <v>5.9930000000000003</v>
      </c>
      <c r="E54">
        <f t="shared" si="7"/>
        <v>0.26934297311009642</v>
      </c>
      <c r="F54">
        <f t="shared" si="4"/>
        <v>2.6847623879587279E-3</v>
      </c>
      <c r="G54" s="4">
        <f t="shared" si="8"/>
        <v>-1.764203709155137</v>
      </c>
      <c r="H54">
        <f t="shared" si="9"/>
        <v>9.39</v>
      </c>
      <c r="I54" s="4">
        <f t="shared" si="10"/>
        <v>-1.764203709155137</v>
      </c>
      <c r="J54">
        <f t="shared" si="11"/>
        <v>9.39</v>
      </c>
      <c r="K54" s="4">
        <f t="shared" si="12"/>
        <v>-1.764203709155137</v>
      </c>
    </row>
    <row r="55" spans="1:11">
      <c r="A55">
        <v>35</v>
      </c>
      <c r="B55">
        <v>11.595000000000001</v>
      </c>
      <c r="C55">
        <v>16.875</v>
      </c>
      <c r="D55">
        <v>5.2789999999999999</v>
      </c>
      <c r="E55">
        <f t="shared" si="7"/>
        <v>0.25424911212582452</v>
      </c>
      <c r="F55">
        <f t="shared" si="4"/>
        <v>1.5093860984271901E-2</v>
      </c>
      <c r="G55" s="4">
        <f t="shared" si="8"/>
        <v>-0.45536869340232849</v>
      </c>
      <c r="H55">
        <f t="shared" si="9"/>
        <v>16.875</v>
      </c>
      <c r="I55" s="4">
        <f t="shared" si="10"/>
        <v>-0.45536869340232849</v>
      </c>
      <c r="J55">
        <f t="shared" si="11"/>
        <v>16.875</v>
      </c>
      <c r="K55" s="4">
        <f t="shared" si="12"/>
        <v>-0.45536869340232849</v>
      </c>
    </row>
    <row r="56" spans="1:11">
      <c r="A56">
        <v>77</v>
      </c>
      <c r="B56">
        <v>4.1580000000000004</v>
      </c>
      <c r="C56">
        <v>9.3719999999999999</v>
      </c>
      <c r="D56">
        <v>5.2140000000000004</v>
      </c>
      <c r="E56">
        <f t="shared" si="7"/>
        <v>0.25287502113986132</v>
      </c>
      <c r="F56">
        <f t="shared" si="4"/>
        <v>1.3740909859631945E-3</v>
      </c>
      <c r="G56" s="4">
        <f t="shared" si="8"/>
        <v>-1.2539682539682537</v>
      </c>
      <c r="H56">
        <f t="shared" si="9"/>
        <v>9.3719999999999999</v>
      </c>
      <c r="I56" s="4">
        <f t="shared" si="10"/>
        <v>-1.2539682539682537</v>
      </c>
      <c r="J56">
        <f t="shared" si="11"/>
        <v>9.3719999999999999</v>
      </c>
      <c r="K56" s="4">
        <f t="shared" si="12"/>
        <v>-1.2539682539682537</v>
      </c>
    </row>
    <row r="57" spans="1:11">
      <c r="A57">
        <v>100</v>
      </c>
      <c r="B57">
        <v>4.2969999999999997</v>
      </c>
      <c r="C57">
        <v>9.4619999999999997</v>
      </c>
      <c r="D57">
        <v>5.165</v>
      </c>
      <c r="E57">
        <f t="shared" si="7"/>
        <v>0.25183916793505839</v>
      </c>
      <c r="F57">
        <f t="shared" si="4"/>
        <v>1.0358532048029279E-3</v>
      </c>
      <c r="G57" s="4">
        <f t="shared" si="8"/>
        <v>-1.2020013963230161</v>
      </c>
      <c r="H57">
        <f t="shared" si="9"/>
        <v>9.4619999999999997</v>
      </c>
      <c r="I57" s="4">
        <f t="shared" si="10"/>
        <v>-1.2020013963230161</v>
      </c>
      <c r="J57">
        <f t="shared" si="11"/>
        <v>9.4619999999999997</v>
      </c>
      <c r="K57" s="4">
        <f t="shared" si="12"/>
        <v>-1.2020013963230161</v>
      </c>
    </row>
    <row r="58" spans="1:11">
      <c r="A58">
        <v>74</v>
      </c>
      <c r="B58">
        <v>4.0199999999999996</v>
      </c>
      <c r="C58">
        <v>9.0719999999999992</v>
      </c>
      <c r="D58">
        <v>5.0510000000000002</v>
      </c>
      <c r="E58">
        <f t="shared" si="7"/>
        <v>0.24942922374429224</v>
      </c>
      <c r="F58">
        <f t="shared" si="4"/>
        <v>2.4099441907661501E-3</v>
      </c>
      <c r="G58" s="4">
        <f t="shared" si="8"/>
        <v>-1.2567164179104477</v>
      </c>
      <c r="H58">
        <f t="shared" si="9"/>
        <v>9.0719999999999992</v>
      </c>
      <c r="I58" s="4">
        <f t="shared" si="10"/>
        <v>-1.2567164179104477</v>
      </c>
      <c r="J58">
        <f t="shared" si="11"/>
        <v>9.0719999999999992</v>
      </c>
      <c r="K58" s="4">
        <f t="shared" si="12"/>
        <v>-1.2567164179104477</v>
      </c>
    </row>
    <row r="59" spans="1:11">
      <c r="A59">
        <v>46</v>
      </c>
      <c r="B59">
        <v>28.779</v>
      </c>
      <c r="C59">
        <v>33.786999999999999</v>
      </c>
      <c r="D59">
        <v>5.008</v>
      </c>
      <c r="E59">
        <f t="shared" si="7"/>
        <v>0.24852020970742436</v>
      </c>
      <c r="F59">
        <f t="shared" si="4"/>
        <v>9.090140368678834E-4</v>
      </c>
      <c r="G59" s="4">
        <f t="shared" si="8"/>
        <v>-0.1740157753917787</v>
      </c>
      <c r="H59">
        <f t="shared" si="9"/>
        <v>33.786999999999999</v>
      </c>
      <c r="I59" s="4">
        <f t="shared" si="10"/>
        <v>-0.1740157753917787</v>
      </c>
      <c r="J59">
        <f t="shared" si="11"/>
        <v>33.786999999999999</v>
      </c>
      <c r="K59" s="4">
        <f t="shared" si="12"/>
        <v>-0.1740157753917787</v>
      </c>
    </row>
    <row r="60" spans="1:11">
      <c r="A60">
        <v>96</v>
      </c>
      <c r="B60">
        <v>3.992</v>
      </c>
      <c r="C60">
        <v>8.9420000000000002</v>
      </c>
      <c r="D60">
        <v>4.95</v>
      </c>
      <c r="E60">
        <f t="shared" si="7"/>
        <v>0.24729409775071878</v>
      </c>
      <c r="F60">
        <f t="shared" si="4"/>
        <v>1.2261119567055778E-3</v>
      </c>
      <c r="G60" s="4">
        <f t="shared" si="8"/>
        <v>-1.2399799599198398</v>
      </c>
      <c r="H60">
        <f t="shared" si="9"/>
        <v>8.9420000000000002</v>
      </c>
      <c r="I60" s="4">
        <f t="shared" si="10"/>
        <v>-1.2399799599198398</v>
      </c>
      <c r="J60">
        <f t="shared" si="11"/>
        <v>8.9420000000000002</v>
      </c>
      <c r="K60" s="4">
        <f t="shared" si="12"/>
        <v>-1.2399799599198398</v>
      </c>
    </row>
    <row r="61" spans="1:11">
      <c r="A61">
        <v>97</v>
      </c>
      <c r="B61">
        <v>11.231</v>
      </c>
      <c r="C61">
        <v>15.894</v>
      </c>
      <c r="D61">
        <v>4.6639999999999997</v>
      </c>
      <c r="E61">
        <f t="shared" si="7"/>
        <v>0.24124809741248099</v>
      </c>
      <c r="F61">
        <f t="shared" si="4"/>
        <v>6.0460003382377947E-3</v>
      </c>
      <c r="G61" s="4">
        <f t="shared" si="8"/>
        <v>-0.41519009883358565</v>
      </c>
      <c r="H61">
        <f t="shared" si="9"/>
        <v>15.894</v>
      </c>
      <c r="I61" s="4">
        <f t="shared" si="10"/>
        <v>-0.41519009883358565</v>
      </c>
      <c r="J61">
        <f t="shared" si="11"/>
        <v>15.894</v>
      </c>
      <c r="K61" s="4">
        <f t="shared" si="12"/>
        <v>-0.41519009883358565</v>
      </c>
    </row>
    <row r="62" spans="1:11">
      <c r="A62">
        <v>15</v>
      </c>
      <c r="B62">
        <v>27.649000000000001</v>
      </c>
      <c r="C62">
        <v>32.286999999999999</v>
      </c>
      <c r="D62">
        <v>4.6369999999999996</v>
      </c>
      <c r="E62">
        <f t="shared" si="7"/>
        <v>0.24067732115677323</v>
      </c>
      <c r="F62">
        <f t="shared" si="4"/>
        <v>5.7077625570775559E-4</v>
      </c>
      <c r="G62" s="4">
        <f t="shared" si="8"/>
        <v>-0.16774566892111822</v>
      </c>
      <c r="H62">
        <f t="shared" si="9"/>
        <v>32.286999999999999</v>
      </c>
      <c r="I62" s="4">
        <f t="shared" si="10"/>
        <v>-0.16774566892111822</v>
      </c>
      <c r="J62">
        <f t="shared" si="11"/>
        <v>32.286999999999999</v>
      </c>
      <c r="K62" s="4">
        <f t="shared" si="12"/>
        <v>-0.16774566892111822</v>
      </c>
    </row>
    <row r="63" spans="1:11">
      <c r="A63">
        <v>45</v>
      </c>
      <c r="B63">
        <v>35.020000000000003</v>
      </c>
      <c r="C63">
        <v>39.533999999999999</v>
      </c>
      <c r="D63">
        <v>4.5129999999999999</v>
      </c>
      <c r="E63">
        <f t="shared" si="7"/>
        <v>0.23805597835278203</v>
      </c>
      <c r="F63">
        <f t="shared" si="4"/>
        <v>2.6213428039912057E-3</v>
      </c>
      <c r="G63" s="4">
        <f t="shared" si="8"/>
        <v>-0.12889777270131339</v>
      </c>
      <c r="H63">
        <f t="shared" si="9"/>
        <v>39.533999999999999</v>
      </c>
      <c r="I63" s="4">
        <f t="shared" si="10"/>
        <v>-0.12889777270131339</v>
      </c>
      <c r="J63">
        <f t="shared" si="11"/>
        <v>39.533999999999999</v>
      </c>
      <c r="K63" s="4">
        <f t="shared" si="12"/>
        <v>-0.12889777270131339</v>
      </c>
    </row>
    <row r="64" spans="1:11">
      <c r="A64">
        <v>80</v>
      </c>
      <c r="B64">
        <v>11.912000000000001</v>
      </c>
      <c r="C64">
        <v>16.024000000000001</v>
      </c>
      <c r="D64">
        <v>4.1130000000000004</v>
      </c>
      <c r="E64">
        <f t="shared" si="7"/>
        <v>0.22960003382377817</v>
      </c>
      <c r="F64">
        <f t="shared" si="4"/>
        <v>8.4559445290038615E-3</v>
      </c>
      <c r="G64" s="4">
        <f t="shared" si="8"/>
        <v>-0.34519811954331764</v>
      </c>
      <c r="H64">
        <f t="shared" si="9"/>
        <v>16.024000000000001</v>
      </c>
      <c r="I64" s="4">
        <f t="shared" si="10"/>
        <v>-0.34519811954331764</v>
      </c>
      <c r="J64">
        <f t="shared" si="11"/>
        <v>16.024000000000001</v>
      </c>
      <c r="K64" s="4">
        <f t="shared" si="12"/>
        <v>-0.34519811954331764</v>
      </c>
    </row>
    <row r="65" spans="1:11">
      <c r="A65">
        <v>40</v>
      </c>
      <c r="B65">
        <v>12.906000000000001</v>
      </c>
      <c r="C65">
        <v>16.763999999999999</v>
      </c>
      <c r="D65">
        <v>3.8580000000000001</v>
      </c>
      <c r="E65">
        <f t="shared" si="7"/>
        <v>0.22420936918653817</v>
      </c>
      <c r="F65">
        <f t="shared" si="4"/>
        <v>5.3906646372400002E-3</v>
      </c>
      <c r="G65" s="4">
        <f t="shared" si="8"/>
        <v>-0.2989307298930729</v>
      </c>
      <c r="H65">
        <f t="shared" si="9"/>
        <v>16.763999999999999</v>
      </c>
      <c r="I65" s="4">
        <f t="shared" si="10"/>
        <v>-0.2989307298930729</v>
      </c>
      <c r="J65">
        <f t="shared" si="11"/>
        <v>16.763999999999999</v>
      </c>
      <c r="K65" s="4">
        <f t="shared" si="12"/>
        <v>-0.2989307298930729</v>
      </c>
    </row>
    <row r="66" spans="1:11">
      <c r="A66">
        <v>30</v>
      </c>
      <c r="B66">
        <v>14.476000000000001</v>
      </c>
      <c r="C66">
        <v>18.158000000000001</v>
      </c>
      <c r="D66">
        <v>3.6829999999999998</v>
      </c>
      <c r="E66">
        <f t="shared" ref="E66:E97" si="13">(D66-$D$103)/($D$104-$D$103)</f>
        <v>0.22050989345509897</v>
      </c>
      <c r="F66">
        <f t="shared" si="4"/>
        <v>3.6994757314391946E-3</v>
      </c>
      <c r="G66" s="4">
        <f t="shared" ref="G66:G101" si="14">IF(B66,(B66-C66)/B66,0)</f>
        <v>-0.25435203094777564</v>
      </c>
      <c r="H66">
        <f t="shared" ref="H66:H101" si="15">IF($B66,$C66,0)</f>
        <v>18.158000000000001</v>
      </c>
      <c r="I66" s="4">
        <f t="shared" ref="I66:I97" si="16">IF($B66,($B66-H66)/$B66,0)</f>
        <v>-0.25435203094777564</v>
      </c>
      <c r="J66">
        <f t="shared" si="11"/>
        <v>18.158000000000001</v>
      </c>
      <c r="K66" s="4">
        <f t="shared" si="12"/>
        <v>-0.25435203094777564</v>
      </c>
    </row>
    <row r="67" spans="1:11">
      <c r="A67">
        <v>38</v>
      </c>
      <c r="B67">
        <v>37.249000000000002</v>
      </c>
      <c r="C67">
        <v>40.917000000000002</v>
      </c>
      <c r="D67">
        <v>3.6669999999999998</v>
      </c>
      <c r="E67">
        <f t="shared" si="13"/>
        <v>0.22017165567393879</v>
      </c>
      <c r="F67">
        <f t="shared" si="4"/>
        <v>3.3823778116018333E-4</v>
      </c>
      <c r="G67">
        <f t="shared" si="14"/>
        <v>-9.8472442213213746E-2</v>
      </c>
      <c r="H67">
        <f t="shared" si="15"/>
        <v>40.917000000000002</v>
      </c>
      <c r="I67" s="4">
        <f t="shared" si="16"/>
        <v>-9.8472442213213746E-2</v>
      </c>
      <c r="J67">
        <f t="shared" si="11"/>
        <v>40.917000000000002</v>
      </c>
      <c r="K67" s="4">
        <f t="shared" si="12"/>
        <v>-9.8472442213213746E-2</v>
      </c>
    </row>
    <row r="68" spans="1:11">
      <c r="A68">
        <v>27</v>
      </c>
      <c r="B68">
        <v>5.4370000000000003</v>
      </c>
      <c r="C68">
        <v>8.9960000000000004</v>
      </c>
      <c r="D68">
        <v>3.5590000000000002</v>
      </c>
      <c r="E68">
        <f t="shared" si="13"/>
        <v>0.21788855065110777</v>
      </c>
      <c r="F68">
        <f t="shared" ref="F68:F101" si="17">(E67-E68)</f>
        <v>2.2831050228310223E-3</v>
      </c>
      <c r="G68" s="4">
        <f t="shared" si="14"/>
        <v>-0.65458892771749122</v>
      </c>
      <c r="H68">
        <f t="shared" si="15"/>
        <v>8.9960000000000004</v>
      </c>
      <c r="I68" s="4">
        <f t="shared" si="16"/>
        <v>-0.65458892771749122</v>
      </c>
      <c r="J68">
        <f t="shared" si="11"/>
        <v>8.9960000000000004</v>
      </c>
      <c r="K68" s="4">
        <f t="shared" si="12"/>
        <v>-0.65458892771749122</v>
      </c>
    </row>
    <row r="69" spans="1:11">
      <c r="A69">
        <v>76</v>
      </c>
      <c r="B69">
        <v>5.516</v>
      </c>
      <c r="C69">
        <v>8.5039999999999996</v>
      </c>
      <c r="D69">
        <v>2.9870000000000001</v>
      </c>
      <c r="E69">
        <f t="shared" si="13"/>
        <v>0.20579654997463218</v>
      </c>
      <c r="F69">
        <f t="shared" si="17"/>
        <v>1.2092000676475589E-2</v>
      </c>
      <c r="G69" s="4">
        <f t="shared" si="14"/>
        <v>-0.54169688179840458</v>
      </c>
      <c r="H69">
        <f t="shared" si="15"/>
        <v>8.5039999999999996</v>
      </c>
      <c r="I69" s="4">
        <f t="shared" si="16"/>
        <v>-0.54169688179840458</v>
      </c>
      <c r="J69">
        <f t="shared" si="11"/>
        <v>8.5039999999999996</v>
      </c>
      <c r="K69" s="4">
        <f t="shared" si="12"/>
        <v>-0.54169688179840458</v>
      </c>
    </row>
    <row r="70" spans="1:11">
      <c r="A70">
        <v>49</v>
      </c>
      <c r="B70">
        <v>37.768000000000001</v>
      </c>
      <c r="C70">
        <v>40.414999999999999</v>
      </c>
      <c r="D70">
        <v>2.6459999999999999</v>
      </c>
      <c r="E70">
        <f t="shared" si="13"/>
        <v>0.19858785726365638</v>
      </c>
      <c r="F70">
        <f t="shared" si="17"/>
        <v>7.2086927109757948E-3</v>
      </c>
      <c r="G70" s="4">
        <f t="shared" si="14"/>
        <v>-7.0085786909553013E-2</v>
      </c>
      <c r="H70">
        <f t="shared" si="15"/>
        <v>40.414999999999999</v>
      </c>
      <c r="I70" s="4">
        <f t="shared" si="16"/>
        <v>-7.0085786909553013E-2</v>
      </c>
      <c r="J70">
        <f t="shared" si="11"/>
        <v>40.414999999999999</v>
      </c>
      <c r="K70" s="4">
        <f t="shared" si="12"/>
        <v>-7.0085786909553013E-2</v>
      </c>
    </row>
    <row r="71" spans="1:11">
      <c r="A71">
        <v>7</v>
      </c>
      <c r="B71">
        <v>0</v>
      </c>
      <c r="C71">
        <v>2.032</v>
      </c>
      <c r="D71">
        <v>2.032</v>
      </c>
      <c r="E71">
        <f t="shared" si="13"/>
        <v>0.18560798241163542</v>
      </c>
      <c r="F71">
        <f t="shared" si="17"/>
        <v>1.2979874852020956E-2</v>
      </c>
      <c r="G71" s="4">
        <f t="shared" si="14"/>
        <v>0</v>
      </c>
      <c r="H71">
        <f t="shared" si="15"/>
        <v>0</v>
      </c>
      <c r="I71" s="4">
        <f t="shared" si="16"/>
        <v>0</v>
      </c>
      <c r="J71">
        <f t="shared" si="11"/>
        <v>0</v>
      </c>
      <c r="K71" s="4">
        <f t="shared" si="12"/>
        <v>0</v>
      </c>
    </row>
    <row r="72" spans="1:11">
      <c r="A72">
        <v>70</v>
      </c>
      <c r="B72">
        <v>7.8319999999999999</v>
      </c>
      <c r="C72">
        <v>9.8550000000000004</v>
      </c>
      <c r="D72">
        <v>2.0230000000000001</v>
      </c>
      <c r="E72">
        <f t="shared" si="13"/>
        <v>0.18541772365973283</v>
      </c>
      <c r="F72">
        <f t="shared" si="17"/>
        <v>1.9025875190259445E-4</v>
      </c>
      <c r="G72" s="4">
        <f t="shared" si="14"/>
        <v>-0.2582992849846783</v>
      </c>
      <c r="H72">
        <f t="shared" si="15"/>
        <v>9.8550000000000004</v>
      </c>
      <c r="I72" s="4">
        <f t="shared" si="16"/>
        <v>-0.2582992849846783</v>
      </c>
      <c r="J72">
        <f t="shared" si="11"/>
        <v>9.8550000000000004</v>
      </c>
      <c r="K72" s="4">
        <f t="shared" si="12"/>
        <v>-0.2582992849846783</v>
      </c>
    </row>
    <row r="73" spans="1:11">
      <c r="A73">
        <v>33</v>
      </c>
      <c r="B73">
        <v>13.601000000000001</v>
      </c>
      <c r="C73">
        <v>15.513999999999999</v>
      </c>
      <c r="D73">
        <v>1.9139999999999999</v>
      </c>
      <c r="E73">
        <f t="shared" si="13"/>
        <v>0.18311347877557926</v>
      </c>
      <c r="F73">
        <f t="shared" si="17"/>
        <v>2.3042448841535668E-3</v>
      </c>
      <c r="G73" s="4">
        <f t="shared" si="14"/>
        <v>-0.140651422689508</v>
      </c>
      <c r="H73">
        <f t="shared" si="15"/>
        <v>15.513999999999999</v>
      </c>
      <c r="I73" s="4">
        <f t="shared" si="16"/>
        <v>-0.140651422689508</v>
      </c>
      <c r="J73">
        <f t="shared" si="11"/>
        <v>15.513999999999999</v>
      </c>
      <c r="K73" s="4">
        <f t="shared" si="12"/>
        <v>-0.140651422689508</v>
      </c>
    </row>
    <row r="74" spans="1:11">
      <c r="A74">
        <v>42</v>
      </c>
      <c r="B74">
        <v>0</v>
      </c>
      <c r="C74">
        <v>1.734</v>
      </c>
      <c r="D74">
        <v>1.734</v>
      </c>
      <c r="E74">
        <f t="shared" si="13"/>
        <v>0.17930830373752749</v>
      </c>
      <c r="F74">
        <f t="shared" si="17"/>
        <v>3.8051750380517779E-3</v>
      </c>
      <c r="G74" s="4">
        <f t="shared" si="14"/>
        <v>0</v>
      </c>
      <c r="H74">
        <f t="shared" si="15"/>
        <v>0</v>
      </c>
      <c r="I74" s="4">
        <f t="shared" si="16"/>
        <v>0</v>
      </c>
      <c r="J74">
        <f t="shared" ref="J74:J101" si="18">IF($B74,$C74,0)</f>
        <v>0</v>
      </c>
      <c r="K74" s="4">
        <f t="shared" ref="K74:K101" si="19">IF($B74,($B74-J74)/$B74,0)</f>
        <v>0</v>
      </c>
    </row>
    <row r="75" spans="1:11">
      <c r="A75">
        <v>79</v>
      </c>
      <c r="B75">
        <v>0</v>
      </c>
      <c r="C75">
        <v>1.7090000000000001</v>
      </c>
      <c r="D75">
        <v>1.7090000000000001</v>
      </c>
      <c r="E75">
        <f t="shared" si="13"/>
        <v>0.17877980720446476</v>
      </c>
      <c r="F75">
        <f t="shared" si="17"/>
        <v>5.2849653306272226E-4</v>
      </c>
      <c r="G75" s="4">
        <f t="shared" si="14"/>
        <v>0</v>
      </c>
      <c r="H75">
        <f t="shared" si="15"/>
        <v>0</v>
      </c>
      <c r="I75" s="4">
        <f t="shared" si="16"/>
        <v>0</v>
      </c>
      <c r="J75">
        <f t="shared" si="18"/>
        <v>0</v>
      </c>
      <c r="K75" s="4">
        <f t="shared" si="19"/>
        <v>0</v>
      </c>
    </row>
    <row r="76" spans="1:11">
      <c r="A76">
        <v>87</v>
      </c>
      <c r="B76">
        <v>16.027999999999999</v>
      </c>
      <c r="C76">
        <v>17.52</v>
      </c>
      <c r="D76">
        <v>1.492</v>
      </c>
      <c r="E76">
        <f t="shared" si="13"/>
        <v>0.17419245729748015</v>
      </c>
      <c r="F76">
        <f t="shared" si="17"/>
        <v>4.5873499069846169E-3</v>
      </c>
      <c r="G76" s="4">
        <f t="shared" si="14"/>
        <v>-9.3087097579236402E-2</v>
      </c>
      <c r="H76">
        <f t="shared" si="15"/>
        <v>17.52</v>
      </c>
      <c r="I76" s="4">
        <f t="shared" si="16"/>
        <v>-9.3087097579236402E-2</v>
      </c>
      <c r="J76">
        <f t="shared" si="18"/>
        <v>17.52</v>
      </c>
      <c r="K76" s="4">
        <f t="shared" si="19"/>
        <v>-9.3087097579236402E-2</v>
      </c>
    </row>
    <row r="77" spans="1:11">
      <c r="A77">
        <v>19</v>
      </c>
      <c r="B77">
        <v>0</v>
      </c>
      <c r="C77">
        <v>1.2110000000000001</v>
      </c>
      <c r="D77">
        <v>1.2110000000000001</v>
      </c>
      <c r="E77">
        <f t="shared" si="13"/>
        <v>0.16825215626585494</v>
      </c>
      <c r="F77">
        <f t="shared" si="17"/>
        <v>5.9403010316252114E-3</v>
      </c>
      <c r="G77" s="4">
        <f t="shared" si="14"/>
        <v>0</v>
      </c>
      <c r="H77">
        <f t="shared" si="15"/>
        <v>0</v>
      </c>
      <c r="I77" s="4">
        <f t="shared" si="16"/>
        <v>0</v>
      </c>
      <c r="J77">
        <f t="shared" si="18"/>
        <v>0</v>
      </c>
      <c r="K77" s="4">
        <f t="shared" si="19"/>
        <v>0</v>
      </c>
    </row>
    <row r="78" spans="1:11">
      <c r="A78">
        <v>39</v>
      </c>
      <c r="B78">
        <v>0</v>
      </c>
      <c r="C78">
        <v>1.21</v>
      </c>
      <c r="D78">
        <v>1.21</v>
      </c>
      <c r="E78">
        <f t="shared" si="13"/>
        <v>0.16823101640453242</v>
      </c>
      <c r="F78">
        <f t="shared" si="17"/>
        <v>2.1139861322516662E-5</v>
      </c>
      <c r="G78" s="4">
        <f t="shared" si="14"/>
        <v>0</v>
      </c>
      <c r="H78">
        <f t="shared" si="15"/>
        <v>0</v>
      </c>
      <c r="I78" s="4">
        <f t="shared" si="16"/>
        <v>0</v>
      </c>
      <c r="J78">
        <f t="shared" si="18"/>
        <v>0</v>
      </c>
      <c r="K78" s="4">
        <f t="shared" si="19"/>
        <v>0</v>
      </c>
    </row>
    <row r="79" spans="1:11">
      <c r="A79">
        <v>59</v>
      </c>
      <c r="B79">
        <v>0</v>
      </c>
      <c r="C79">
        <v>1.19</v>
      </c>
      <c r="D79">
        <v>1.19</v>
      </c>
      <c r="E79">
        <f t="shared" si="13"/>
        <v>0.16780821917808222</v>
      </c>
      <c r="F79">
        <f t="shared" si="17"/>
        <v>4.2279722645019446E-4</v>
      </c>
      <c r="G79" s="4">
        <f t="shared" si="14"/>
        <v>0</v>
      </c>
      <c r="H79">
        <f t="shared" si="15"/>
        <v>0</v>
      </c>
      <c r="I79" s="4">
        <f t="shared" si="16"/>
        <v>0</v>
      </c>
      <c r="J79">
        <f t="shared" si="18"/>
        <v>0</v>
      </c>
      <c r="K79" s="4">
        <f t="shared" si="19"/>
        <v>0</v>
      </c>
    </row>
    <row r="80" spans="1:11">
      <c r="A80">
        <v>53</v>
      </c>
      <c r="B80">
        <v>0</v>
      </c>
      <c r="C80">
        <v>1.181</v>
      </c>
      <c r="D80">
        <v>1.181</v>
      </c>
      <c r="E80">
        <f t="shared" si="13"/>
        <v>0.16761796042617963</v>
      </c>
      <c r="F80">
        <f t="shared" si="17"/>
        <v>1.9025875190259445E-4</v>
      </c>
      <c r="G80" s="4">
        <f t="shared" si="14"/>
        <v>0</v>
      </c>
      <c r="H80">
        <f t="shared" si="15"/>
        <v>0</v>
      </c>
      <c r="I80" s="4">
        <f t="shared" si="16"/>
        <v>0</v>
      </c>
      <c r="J80">
        <f t="shared" si="18"/>
        <v>0</v>
      </c>
      <c r="K80" s="4">
        <f t="shared" si="19"/>
        <v>0</v>
      </c>
    </row>
    <row r="81" spans="1:11">
      <c r="A81">
        <v>31</v>
      </c>
      <c r="B81">
        <v>8.7319999999999993</v>
      </c>
      <c r="C81">
        <v>9.8119999999999994</v>
      </c>
      <c r="D81">
        <v>1.08</v>
      </c>
      <c r="E81">
        <f t="shared" si="13"/>
        <v>0.16548283443260614</v>
      </c>
      <c r="F81">
        <f t="shared" si="17"/>
        <v>2.135125993573489E-3</v>
      </c>
      <c r="G81" s="4">
        <f t="shared" si="14"/>
        <v>-0.12368300503893725</v>
      </c>
      <c r="H81">
        <f t="shared" si="15"/>
        <v>9.8119999999999994</v>
      </c>
      <c r="I81" s="4">
        <f t="shared" si="16"/>
        <v>-0.12368300503893725</v>
      </c>
      <c r="J81">
        <f t="shared" si="18"/>
        <v>9.8119999999999994</v>
      </c>
      <c r="K81" s="4">
        <f t="shared" si="19"/>
        <v>-0.12368300503893725</v>
      </c>
    </row>
    <row r="82" spans="1:11">
      <c r="A82">
        <v>90</v>
      </c>
      <c r="B82">
        <v>9.6999999999999993</v>
      </c>
      <c r="C82">
        <v>10.613</v>
      </c>
      <c r="D82">
        <v>0.91300000000000003</v>
      </c>
      <c r="E82">
        <f t="shared" si="13"/>
        <v>0.16195247759174702</v>
      </c>
      <c r="F82">
        <f t="shared" si="17"/>
        <v>3.5303568408591168E-3</v>
      </c>
      <c r="G82" s="4">
        <f t="shared" si="14"/>
        <v>-9.4123711340206223E-2</v>
      </c>
      <c r="H82">
        <f t="shared" si="15"/>
        <v>10.613</v>
      </c>
      <c r="I82" s="4">
        <f t="shared" si="16"/>
        <v>-9.4123711340206223E-2</v>
      </c>
      <c r="J82">
        <f t="shared" si="18"/>
        <v>10.613</v>
      </c>
      <c r="K82" s="4">
        <f t="shared" si="19"/>
        <v>-9.4123711340206223E-2</v>
      </c>
    </row>
    <row r="83" spans="1:11">
      <c r="A83">
        <v>25</v>
      </c>
      <c r="B83">
        <v>9.3680000000000003</v>
      </c>
      <c r="C83">
        <v>9.7910000000000004</v>
      </c>
      <c r="D83">
        <v>0.42299999999999999</v>
      </c>
      <c r="E83">
        <f t="shared" si="13"/>
        <v>0.15159394554371725</v>
      </c>
      <c r="F83">
        <f t="shared" si="17"/>
        <v>1.0358532048029778E-2</v>
      </c>
      <c r="G83" s="4">
        <f t="shared" si="14"/>
        <v>-4.5153714773697701E-2</v>
      </c>
      <c r="H83">
        <f t="shared" si="15"/>
        <v>9.7910000000000004</v>
      </c>
      <c r="I83" s="4">
        <f t="shared" si="16"/>
        <v>-4.5153714773697701E-2</v>
      </c>
      <c r="J83">
        <f t="shared" si="18"/>
        <v>9.7910000000000004</v>
      </c>
      <c r="K83" s="4">
        <f t="shared" si="19"/>
        <v>-4.5153714773697701E-2</v>
      </c>
    </row>
    <row r="84" spans="1:11">
      <c r="A84">
        <v>28</v>
      </c>
      <c r="B84">
        <v>0</v>
      </c>
      <c r="C84">
        <v>1.7000000000000001E-2</v>
      </c>
      <c r="D84">
        <v>1.7000000000000001E-2</v>
      </c>
      <c r="E84">
        <f t="shared" si="13"/>
        <v>0.14301116184677831</v>
      </c>
      <c r="F84">
        <f t="shared" si="17"/>
        <v>8.5827836969389337E-3</v>
      </c>
      <c r="G84" s="4">
        <f t="shared" si="14"/>
        <v>0</v>
      </c>
      <c r="H84">
        <f t="shared" si="15"/>
        <v>0</v>
      </c>
      <c r="I84" s="4">
        <f t="shared" si="16"/>
        <v>0</v>
      </c>
      <c r="J84">
        <f t="shared" si="18"/>
        <v>0</v>
      </c>
      <c r="K84" s="4">
        <f t="shared" si="19"/>
        <v>0</v>
      </c>
    </row>
    <row r="85" spans="1:11">
      <c r="A85">
        <v>85</v>
      </c>
      <c r="B85">
        <v>0</v>
      </c>
      <c r="C85">
        <v>-5.8000000000000003E-2</v>
      </c>
      <c r="D85">
        <v>-5.8000000000000003E-2</v>
      </c>
      <c r="E85">
        <f t="shared" si="13"/>
        <v>0.14142567224759009</v>
      </c>
      <c r="F85">
        <f t="shared" si="17"/>
        <v>1.5854895991882223E-3</v>
      </c>
      <c r="G85" s="4">
        <f t="shared" si="14"/>
        <v>0</v>
      </c>
      <c r="H85">
        <f t="shared" si="15"/>
        <v>0</v>
      </c>
      <c r="I85" s="4">
        <f t="shared" si="16"/>
        <v>0</v>
      </c>
      <c r="J85">
        <f t="shared" si="18"/>
        <v>0</v>
      </c>
      <c r="K85" s="4">
        <f t="shared" si="19"/>
        <v>0</v>
      </c>
    </row>
    <row r="86" spans="1:11">
      <c r="A86">
        <v>16</v>
      </c>
      <c r="B86">
        <v>43.255000000000003</v>
      </c>
      <c r="C86">
        <v>42.756</v>
      </c>
      <c r="D86">
        <v>-0.499</v>
      </c>
      <c r="E86">
        <f t="shared" si="13"/>
        <v>0.13210299340436329</v>
      </c>
      <c r="F86">
        <f t="shared" si="17"/>
        <v>9.3226788432267949E-3</v>
      </c>
      <c r="G86" s="4">
        <f t="shared" si="14"/>
        <v>1.1536238585134719E-2</v>
      </c>
      <c r="H86">
        <f t="shared" si="15"/>
        <v>42.756</v>
      </c>
      <c r="I86" s="4">
        <f t="shared" si="16"/>
        <v>1.1536238585134719E-2</v>
      </c>
      <c r="J86">
        <f t="shared" si="18"/>
        <v>42.756</v>
      </c>
      <c r="K86" s="4">
        <f t="shared" si="19"/>
        <v>1.1536238585134719E-2</v>
      </c>
    </row>
    <row r="87" spans="1:11">
      <c r="A87">
        <v>48</v>
      </c>
      <c r="B87">
        <v>9.6289999999999996</v>
      </c>
      <c r="C87">
        <v>8.6669999999999998</v>
      </c>
      <c r="D87">
        <v>-0.96199999999999997</v>
      </c>
      <c r="E87">
        <f t="shared" si="13"/>
        <v>0.12231523761204129</v>
      </c>
      <c r="F87">
        <f t="shared" si="17"/>
        <v>9.7877557923220088E-3</v>
      </c>
      <c r="G87" s="4">
        <f t="shared" si="14"/>
        <v>9.9906532350192104E-2</v>
      </c>
      <c r="H87">
        <f t="shared" si="15"/>
        <v>8.6669999999999998</v>
      </c>
      <c r="I87" s="4">
        <f t="shared" si="16"/>
        <v>9.9906532350192104E-2</v>
      </c>
      <c r="J87">
        <f t="shared" si="18"/>
        <v>8.6669999999999998</v>
      </c>
      <c r="K87" s="4">
        <f t="shared" si="19"/>
        <v>9.9906532350192104E-2</v>
      </c>
    </row>
    <row r="88" spans="1:11">
      <c r="A88">
        <v>73</v>
      </c>
      <c r="B88">
        <v>34.79</v>
      </c>
      <c r="C88">
        <v>33.773000000000003</v>
      </c>
      <c r="D88">
        <v>-1.016</v>
      </c>
      <c r="E88">
        <f t="shared" si="13"/>
        <v>0.12117368510062576</v>
      </c>
      <c r="F88">
        <f t="shared" si="17"/>
        <v>1.1415525114155251E-3</v>
      </c>
      <c r="G88" s="4">
        <f t="shared" si="14"/>
        <v>2.9232538085656682E-2</v>
      </c>
      <c r="H88">
        <f t="shared" si="15"/>
        <v>33.773000000000003</v>
      </c>
      <c r="I88" s="4">
        <f t="shared" si="16"/>
        <v>2.9232538085656682E-2</v>
      </c>
      <c r="J88">
        <f t="shared" si="18"/>
        <v>33.773000000000003</v>
      </c>
      <c r="K88" s="4">
        <f t="shared" si="19"/>
        <v>2.9232538085656682E-2</v>
      </c>
    </row>
    <row r="89" spans="1:11">
      <c r="A89">
        <v>65</v>
      </c>
      <c r="B89">
        <v>10.331</v>
      </c>
      <c r="C89">
        <v>9.2750000000000004</v>
      </c>
      <c r="D89">
        <v>-1.056</v>
      </c>
      <c r="E89">
        <f t="shared" si="13"/>
        <v>0.12032809064772537</v>
      </c>
      <c r="F89">
        <f t="shared" si="17"/>
        <v>8.4559445290038893E-4</v>
      </c>
      <c r="G89" s="4">
        <f t="shared" si="14"/>
        <v>0.10221662956151381</v>
      </c>
      <c r="H89">
        <f t="shared" si="15"/>
        <v>9.2750000000000004</v>
      </c>
      <c r="I89" s="4">
        <f t="shared" si="16"/>
        <v>0.10221662956151381</v>
      </c>
      <c r="J89">
        <f t="shared" si="18"/>
        <v>9.2750000000000004</v>
      </c>
      <c r="K89" s="4">
        <f t="shared" si="19"/>
        <v>0.10221662956151381</v>
      </c>
    </row>
    <row r="90" spans="1:11">
      <c r="A90">
        <v>22</v>
      </c>
      <c r="B90">
        <v>8.8170000000000002</v>
      </c>
      <c r="C90">
        <v>7.6210000000000004</v>
      </c>
      <c r="D90">
        <v>-1.196</v>
      </c>
      <c r="E90">
        <f t="shared" si="13"/>
        <v>0.11736851006257401</v>
      </c>
      <c r="F90">
        <f t="shared" si="17"/>
        <v>2.9595805851513612E-3</v>
      </c>
      <c r="G90" s="4">
        <f t="shared" si="14"/>
        <v>0.13564704548032208</v>
      </c>
      <c r="H90">
        <f t="shared" si="15"/>
        <v>7.6210000000000004</v>
      </c>
      <c r="I90" s="4">
        <f t="shared" si="16"/>
        <v>0.13564704548032208</v>
      </c>
      <c r="J90">
        <f t="shared" si="18"/>
        <v>7.6210000000000004</v>
      </c>
      <c r="K90" s="4">
        <f t="shared" si="19"/>
        <v>0.13564704548032208</v>
      </c>
    </row>
    <row r="91" spans="1:11">
      <c r="A91">
        <v>88</v>
      </c>
      <c r="B91">
        <v>9.5269999999999992</v>
      </c>
      <c r="C91">
        <v>8.2449999999999992</v>
      </c>
      <c r="D91">
        <v>-1.2829999999999999</v>
      </c>
      <c r="E91">
        <f t="shared" si="13"/>
        <v>0.11552934212751566</v>
      </c>
      <c r="F91">
        <f t="shared" si="17"/>
        <v>1.8391679350583529E-3</v>
      </c>
      <c r="G91" s="4">
        <f t="shared" si="14"/>
        <v>0.13456492075154824</v>
      </c>
      <c r="H91">
        <f t="shared" si="15"/>
        <v>8.2449999999999992</v>
      </c>
      <c r="I91" s="4">
        <f t="shared" si="16"/>
        <v>0.13456492075154824</v>
      </c>
      <c r="J91">
        <f t="shared" si="18"/>
        <v>8.2449999999999992</v>
      </c>
      <c r="K91" s="4">
        <f t="shared" si="19"/>
        <v>0.13456492075154824</v>
      </c>
    </row>
    <row r="92" spans="1:11">
      <c r="A92">
        <v>18</v>
      </c>
      <c r="B92">
        <v>35.274000000000001</v>
      </c>
      <c r="C92">
        <v>33.823999999999998</v>
      </c>
      <c r="D92">
        <v>-1.45</v>
      </c>
      <c r="E92">
        <f t="shared" si="13"/>
        <v>0.11199898528665653</v>
      </c>
      <c r="F92">
        <f t="shared" si="17"/>
        <v>3.5303568408591307E-3</v>
      </c>
      <c r="G92" s="4">
        <f t="shared" si="14"/>
        <v>4.1106764188921098E-2</v>
      </c>
      <c r="H92">
        <f t="shared" si="15"/>
        <v>33.823999999999998</v>
      </c>
      <c r="I92" s="4">
        <f t="shared" si="16"/>
        <v>4.1106764188921098E-2</v>
      </c>
      <c r="J92">
        <f t="shared" si="18"/>
        <v>33.823999999999998</v>
      </c>
      <c r="K92" s="4">
        <f t="shared" si="19"/>
        <v>4.1106764188921098E-2</v>
      </c>
    </row>
    <row r="93" spans="1:11">
      <c r="A93">
        <v>81</v>
      </c>
      <c r="B93">
        <v>10.547000000000001</v>
      </c>
      <c r="C93">
        <v>9.0860000000000003</v>
      </c>
      <c r="D93">
        <v>-1.462</v>
      </c>
      <c r="E93">
        <f t="shared" si="13"/>
        <v>0.11174530695078642</v>
      </c>
      <c r="F93">
        <f t="shared" si="17"/>
        <v>2.536783358701028E-4</v>
      </c>
      <c r="G93" s="4">
        <f t="shared" si="14"/>
        <v>0.13852280269270884</v>
      </c>
      <c r="H93">
        <f t="shared" si="15"/>
        <v>9.0860000000000003</v>
      </c>
      <c r="I93" s="4">
        <f t="shared" si="16"/>
        <v>0.13852280269270884</v>
      </c>
      <c r="J93">
        <f t="shared" si="18"/>
        <v>9.0860000000000003</v>
      </c>
      <c r="K93" s="4">
        <f t="shared" si="19"/>
        <v>0.13852280269270884</v>
      </c>
    </row>
    <row r="94" spans="1:11">
      <c r="A94">
        <v>98</v>
      </c>
      <c r="B94">
        <v>26.033000000000001</v>
      </c>
      <c r="C94">
        <v>24.57</v>
      </c>
      <c r="D94">
        <v>-1.4630000000000001</v>
      </c>
      <c r="E94">
        <f t="shared" si="13"/>
        <v>0.11172416708946391</v>
      </c>
      <c r="F94">
        <f t="shared" si="17"/>
        <v>2.1139861322516662E-5</v>
      </c>
      <c r="G94" s="4">
        <f t="shared" si="14"/>
        <v>5.6197902662005951E-2</v>
      </c>
      <c r="H94">
        <f t="shared" si="15"/>
        <v>24.57</v>
      </c>
      <c r="I94" s="4">
        <f t="shared" si="16"/>
        <v>5.6197902662005951E-2</v>
      </c>
      <c r="J94">
        <f t="shared" si="18"/>
        <v>24.57</v>
      </c>
      <c r="K94" s="4">
        <f t="shared" si="19"/>
        <v>5.6197902662005951E-2</v>
      </c>
    </row>
    <row r="95" spans="1:11">
      <c r="A95">
        <v>41</v>
      </c>
      <c r="B95">
        <v>10.91</v>
      </c>
      <c r="C95">
        <v>8.82</v>
      </c>
      <c r="D95">
        <v>-2.09</v>
      </c>
      <c r="E95">
        <f t="shared" si="13"/>
        <v>9.8469474040250318E-2</v>
      </c>
      <c r="F95">
        <f t="shared" si="17"/>
        <v>1.3254693049213589E-2</v>
      </c>
      <c r="G95" s="4">
        <f t="shared" si="14"/>
        <v>0.19156736938588451</v>
      </c>
      <c r="H95">
        <f t="shared" si="15"/>
        <v>8.82</v>
      </c>
      <c r="I95" s="4">
        <f t="shared" si="16"/>
        <v>0.19156736938588451</v>
      </c>
      <c r="J95">
        <f t="shared" si="18"/>
        <v>8.82</v>
      </c>
      <c r="K95" s="4">
        <f t="shared" si="19"/>
        <v>0.19156736938588451</v>
      </c>
    </row>
    <row r="96" spans="1:11">
      <c r="A96">
        <v>43</v>
      </c>
      <c r="B96">
        <v>19.628</v>
      </c>
      <c r="C96">
        <v>17.239000000000001</v>
      </c>
      <c r="D96">
        <v>-2.3889999999999998</v>
      </c>
      <c r="E96">
        <f t="shared" si="13"/>
        <v>9.2148655504819904E-2</v>
      </c>
      <c r="F96">
        <f t="shared" si="17"/>
        <v>6.3208185354304142E-3</v>
      </c>
      <c r="G96" s="4">
        <f t="shared" si="14"/>
        <v>0.12171387813327895</v>
      </c>
      <c r="H96">
        <f t="shared" si="15"/>
        <v>17.239000000000001</v>
      </c>
      <c r="I96" s="4">
        <f t="shared" si="16"/>
        <v>0.12171387813327895</v>
      </c>
      <c r="J96">
        <f t="shared" si="18"/>
        <v>17.239000000000001</v>
      </c>
      <c r="K96" s="4">
        <f t="shared" si="19"/>
        <v>0.12171387813327895</v>
      </c>
    </row>
    <row r="97" spans="1:11">
      <c r="A97">
        <v>4</v>
      </c>
      <c r="B97">
        <v>26.771000000000001</v>
      </c>
      <c r="C97">
        <v>24.242999999999999</v>
      </c>
      <c r="D97">
        <v>-2.5289999999999999</v>
      </c>
      <c r="E97">
        <f t="shared" si="13"/>
        <v>8.9189074919668543E-2</v>
      </c>
      <c r="F97">
        <f t="shared" si="17"/>
        <v>2.9595805851513612E-3</v>
      </c>
      <c r="G97" s="4">
        <f t="shared" si="14"/>
        <v>9.4430540510253708E-2</v>
      </c>
      <c r="H97">
        <f t="shared" si="15"/>
        <v>24.242999999999999</v>
      </c>
      <c r="I97" s="4">
        <f t="shared" si="16"/>
        <v>9.4430540510253708E-2</v>
      </c>
      <c r="J97">
        <f t="shared" si="18"/>
        <v>24.242999999999999</v>
      </c>
      <c r="K97" s="4">
        <f t="shared" si="19"/>
        <v>9.4430540510253708E-2</v>
      </c>
    </row>
    <row r="98" spans="1:11">
      <c r="A98">
        <v>12</v>
      </c>
      <c r="B98">
        <v>29.782</v>
      </c>
      <c r="C98">
        <v>25.759</v>
      </c>
      <c r="D98">
        <v>-4.0229999999999997</v>
      </c>
      <c r="E98">
        <f t="shared" ref="E98:E101" si="20">(D98-$D$103)/($D$104-$D$103)</f>
        <v>5.7606122103839016E-2</v>
      </c>
      <c r="F98">
        <f t="shared" si="17"/>
        <v>3.1582952815829526E-2</v>
      </c>
      <c r="G98" s="4">
        <f t="shared" si="14"/>
        <v>0.13508159290846819</v>
      </c>
      <c r="H98">
        <f t="shared" si="15"/>
        <v>25.759</v>
      </c>
      <c r="I98" s="4">
        <f t="shared" ref="I98:I101" si="21">IF($B98,($B98-H98)/$B98,0)</f>
        <v>0.13508159290846819</v>
      </c>
      <c r="J98">
        <f t="shared" si="18"/>
        <v>25.759</v>
      </c>
      <c r="K98" s="4">
        <f t="shared" si="19"/>
        <v>0.13508159290846819</v>
      </c>
    </row>
    <row r="99" spans="1:11">
      <c r="A99">
        <v>8</v>
      </c>
      <c r="B99">
        <v>14.262</v>
      </c>
      <c r="C99">
        <v>9.1679999999999993</v>
      </c>
      <c r="D99">
        <v>-5.0949999999999998</v>
      </c>
      <c r="E99">
        <f t="shared" si="20"/>
        <v>3.4944190766108586E-2</v>
      </c>
      <c r="F99">
        <f t="shared" si="17"/>
        <v>2.266193133773043E-2</v>
      </c>
      <c r="G99" s="4">
        <f t="shared" si="14"/>
        <v>0.35717290702566268</v>
      </c>
      <c r="H99">
        <f t="shared" si="15"/>
        <v>9.1679999999999993</v>
      </c>
      <c r="I99" s="4">
        <f t="shared" si="21"/>
        <v>0.35717290702566268</v>
      </c>
      <c r="J99">
        <f t="shared" si="18"/>
        <v>9.1679999999999993</v>
      </c>
      <c r="K99" s="4">
        <f t="shared" si="19"/>
        <v>0.35717290702566268</v>
      </c>
    </row>
    <row r="100" spans="1:11">
      <c r="A100">
        <v>17</v>
      </c>
      <c r="B100">
        <v>32.000999999999998</v>
      </c>
      <c r="C100">
        <v>26.395</v>
      </c>
      <c r="D100">
        <v>-5.6059999999999999</v>
      </c>
      <c r="E100">
        <f t="shared" si="20"/>
        <v>2.4141721630306114E-2</v>
      </c>
      <c r="F100">
        <f t="shared" si="17"/>
        <v>1.0802469135802472E-2</v>
      </c>
      <c r="G100" s="4">
        <f t="shared" si="14"/>
        <v>0.17518202556170115</v>
      </c>
      <c r="H100">
        <f t="shared" si="15"/>
        <v>26.395</v>
      </c>
      <c r="I100" s="4">
        <f t="shared" si="21"/>
        <v>0.17518202556170115</v>
      </c>
      <c r="J100">
        <f t="shared" si="18"/>
        <v>26.395</v>
      </c>
      <c r="K100" s="4">
        <f t="shared" si="19"/>
        <v>0.17518202556170115</v>
      </c>
    </row>
    <row r="101" spans="1:11">
      <c r="A101">
        <v>5</v>
      </c>
      <c r="B101">
        <v>32.076000000000001</v>
      </c>
      <c r="C101">
        <v>25.327999999999999</v>
      </c>
      <c r="D101">
        <v>-6.7480000000000002</v>
      </c>
      <c r="E101">
        <f t="shared" si="20"/>
        <v>0</v>
      </c>
      <c r="F101">
        <f t="shared" si="17"/>
        <v>2.4141721630306114E-2</v>
      </c>
      <c r="G101" s="4">
        <f t="shared" si="14"/>
        <v>0.21037535852350669</v>
      </c>
      <c r="H101">
        <f t="shared" si="15"/>
        <v>25.327999999999999</v>
      </c>
      <c r="I101" s="4">
        <f t="shared" si="21"/>
        <v>0.21037535852350669</v>
      </c>
      <c r="J101">
        <f t="shared" si="18"/>
        <v>25.327999999999999</v>
      </c>
      <c r="K101" s="4">
        <f t="shared" si="19"/>
        <v>0.21037535852350669</v>
      </c>
    </row>
    <row r="103" spans="1:11">
      <c r="A103" s="5" t="s">
        <v>28</v>
      </c>
      <c r="B103" s="5">
        <f t="shared" ref="B103:I103" si="22">MIN(B2:B101)</f>
        <v>0</v>
      </c>
      <c r="C103" s="5">
        <f t="shared" si="22"/>
        <v>-5.8000000000000003E-2</v>
      </c>
      <c r="D103" s="5">
        <f t="shared" si="22"/>
        <v>-6.7480000000000002</v>
      </c>
      <c r="E103" s="5"/>
      <c r="F103" s="5"/>
      <c r="G103" s="6">
        <f t="shared" si="22"/>
        <v>-8.0926090828138921</v>
      </c>
      <c r="H103" s="5">
        <f t="shared" si="22"/>
        <v>0</v>
      </c>
      <c r="I103" s="6">
        <f t="shared" si="22"/>
        <v>-8.0926090828138921</v>
      </c>
      <c r="J103" s="5">
        <f>MIN(J2:J101)</f>
        <v>0</v>
      </c>
      <c r="K103" s="6">
        <f>MIN(K2:K101)</f>
        <v>-3.4739565943238726</v>
      </c>
    </row>
    <row r="104" spans="1:11">
      <c r="A104" s="5" t="s">
        <v>29</v>
      </c>
      <c r="B104" s="5">
        <f t="shared" ref="B104:I104" si="23">MAX(B2:B101)</f>
        <v>43.255000000000003</v>
      </c>
      <c r="C104" s="5">
        <f t="shared" si="23"/>
        <v>50.338999999999999</v>
      </c>
      <c r="D104" s="5">
        <f t="shared" si="23"/>
        <v>40.555999999999997</v>
      </c>
      <c r="E104" s="5"/>
      <c r="F104" s="5"/>
      <c r="G104" s="6">
        <f t="shared" si="23"/>
        <v>0.35717290702566268</v>
      </c>
      <c r="H104" s="5">
        <f t="shared" si="23"/>
        <v>50.338999999999999</v>
      </c>
      <c r="I104" s="6">
        <f t="shared" si="23"/>
        <v>0.35717290702566268</v>
      </c>
      <c r="J104" s="5">
        <f>MAX(J2:J101)</f>
        <v>50.338999999999999</v>
      </c>
      <c r="K104" s="6">
        <f>MAX(K2:K101)</f>
        <v>0.35717290702566268</v>
      </c>
    </row>
    <row r="105" spans="1:11">
      <c r="A105" s="5" t="s">
        <v>30</v>
      </c>
      <c r="B105" s="5">
        <f t="shared" ref="B105:I105" si="24">AVERAGE(B2:B101)</f>
        <v>14.65324</v>
      </c>
      <c r="C105" s="5">
        <f t="shared" si="24"/>
        <v>23.107970000000002</v>
      </c>
      <c r="D105" s="5">
        <f t="shared" si="24"/>
        <v>8.4546000000000028</v>
      </c>
      <c r="E105" s="5"/>
      <c r="F105" s="5"/>
      <c r="G105" s="6">
        <f t="shared" si="24"/>
        <v>-0.75700235470031019</v>
      </c>
      <c r="H105" s="5">
        <f t="shared" si="24"/>
        <v>23.005710000000001</v>
      </c>
      <c r="I105" s="6">
        <f t="shared" si="24"/>
        <v>-0.75700235470031019</v>
      </c>
      <c r="J105" s="5">
        <f>AVERAGE(J2:J101)</f>
        <v>21.295076086956517</v>
      </c>
      <c r="K105" s="6">
        <f>AVERAGE(K2:K101)</f>
        <v>-0.57402251261510595</v>
      </c>
    </row>
    <row r="106" spans="1:11">
      <c r="A106" s="5" t="s">
        <v>31</v>
      </c>
      <c r="B106" s="5">
        <f t="shared" ref="B106:I106" si="25">MEDIAN(B2:B101)</f>
        <v>11.8195</v>
      </c>
      <c r="C106" s="5">
        <f t="shared" si="25"/>
        <v>24.302500000000002</v>
      </c>
      <c r="D106" s="5">
        <f t="shared" si="25"/>
        <v>6.4089999999999998</v>
      </c>
      <c r="E106" s="5"/>
      <c r="F106" s="5"/>
      <c r="G106" s="6">
        <f t="shared" si="25"/>
        <v>-0.51508258197729428</v>
      </c>
      <c r="H106" s="5">
        <f t="shared" si="25"/>
        <v>24.302500000000002</v>
      </c>
      <c r="I106" s="6">
        <f t="shared" si="25"/>
        <v>-0.51508258197729428</v>
      </c>
      <c r="J106" s="5">
        <f>MEDIAN(J2:J101)</f>
        <v>18.1295</v>
      </c>
      <c r="K106" s="6">
        <f>MEDIAN(K2:K101)</f>
        <v>-0.42639169894407758</v>
      </c>
    </row>
    <row r="107" spans="1:11">
      <c r="A107" s="5" t="s">
        <v>32</v>
      </c>
      <c r="B107" s="5">
        <f t="shared" ref="B107:I107" si="26">STDEV(B2:B101)</f>
        <v>10.400793706232031</v>
      </c>
      <c r="C107" s="5">
        <f t="shared" si="26"/>
        <v>13.422682029977416</v>
      </c>
      <c r="D107" s="5">
        <f t="shared" si="26"/>
        <v>9.3415689747007065</v>
      </c>
      <c r="E107" s="5"/>
      <c r="F107" s="5"/>
      <c r="G107" s="6">
        <f t="shared" si="26"/>
        <v>1.0725116348138271</v>
      </c>
      <c r="H107" s="5">
        <f t="shared" si="26"/>
        <v>13.593086400253158</v>
      </c>
      <c r="I107" s="6">
        <f t="shared" si="26"/>
        <v>1.0725116348138271</v>
      </c>
      <c r="J107" s="5">
        <f>STDEV(J2:J101)</f>
        <v>12.778266017841348</v>
      </c>
      <c r="K107" s="6">
        <f>STDEV(K2:K101)</f>
        <v>0.65205764813134015</v>
      </c>
    </row>
    <row r="108" spans="1:11">
      <c r="A108" s="5" t="s">
        <v>33</v>
      </c>
      <c r="B108" s="5"/>
      <c r="C108" s="5">
        <f>CORREL($B1:$B101,C1:C101)</f>
        <v>0.72016478014926011</v>
      </c>
      <c r="D108" s="5"/>
      <c r="E108" s="5"/>
      <c r="F108" s="5"/>
      <c r="G108" s="5"/>
      <c r="I108" s="5">
        <f>CORREL($B1:$B101,H1:H101)</f>
        <v>0.72184253229134065</v>
      </c>
      <c r="K108" s="5">
        <f>CORREL($B1:$B101,J1:J101)</f>
        <v>0.82828609496435046</v>
      </c>
    </row>
  </sheetData>
  <sortState ref="A2:H101">
    <sortCondition descending="1" ref="E2:E101"/>
  </sortState>
  <pageMargins left="0.7" right="0.7" top="0.75" bottom="0.75" header="0.3" footer="0.3"/>
  <pageSetup orientation="portrait" horizontalDpi="150" verticalDpi="15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103"/>
  <sheetViews>
    <sheetView workbookViewId="0">
      <selection activeCell="I95" sqref="I95"/>
    </sheetView>
  </sheetViews>
  <sheetFormatPr defaultRowHeight="15"/>
  <sheetData>
    <row r="1" spans="1:10">
      <c r="A1" t="s">
        <v>22</v>
      </c>
      <c r="B1" t="s">
        <v>21</v>
      </c>
      <c r="C1" t="s">
        <v>20</v>
      </c>
      <c r="D1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41</v>
      </c>
      <c r="J1" t="s">
        <v>13</v>
      </c>
    </row>
    <row r="2" spans="1:10">
      <c r="A2">
        <v>1</v>
      </c>
      <c r="B2">
        <v>5</v>
      </c>
      <c r="C2">
        <v>2</v>
      </c>
      <c r="D2">
        <v>4</v>
      </c>
      <c r="E2">
        <v>4</v>
      </c>
      <c r="F2">
        <v>3</v>
      </c>
      <c r="G2">
        <v>2</v>
      </c>
      <c r="H2">
        <v>0</v>
      </c>
      <c r="I2">
        <v>0</v>
      </c>
      <c r="J2" t="s">
        <v>12</v>
      </c>
    </row>
    <row r="3" spans="1:10">
      <c r="A3">
        <v>2</v>
      </c>
      <c r="B3">
        <v>4</v>
      </c>
      <c r="C3">
        <v>0</v>
      </c>
      <c r="D3">
        <v>0</v>
      </c>
      <c r="E3">
        <v>0</v>
      </c>
      <c r="F3">
        <v>1</v>
      </c>
      <c r="G3">
        <v>4</v>
      </c>
      <c r="H3">
        <v>0</v>
      </c>
      <c r="I3">
        <v>0</v>
      </c>
      <c r="J3" t="s">
        <v>12</v>
      </c>
    </row>
    <row r="4" spans="1:10">
      <c r="A4">
        <v>4</v>
      </c>
      <c r="B4">
        <v>1</v>
      </c>
      <c r="C4">
        <v>1</v>
      </c>
      <c r="D4">
        <v>1</v>
      </c>
      <c r="E4">
        <v>3</v>
      </c>
      <c r="F4">
        <v>3</v>
      </c>
      <c r="G4">
        <v>3</v>
      </c>
      <c r="H4">
        <v>0</v>
      </c>
      <c r="I4">
        <v>0</v>
      </c>
      <c r="J4" t="s">
        <v>12</v>
      </c>
    </row>
    <row r="5" spans="1:10">
      <c r="A5">
        <v>4</v>
      </c>
      <c r="B5">
        <v>2</v>
      </c>
      <c r="C5">
        <v>1</v>
      </c>
      <c r="D5">
        <v>5</v>
      </c>
      <c r="E5">
        <v>1</v>
      </c>
      <c r="F5">
        <v>0</v>
      </c>
      <c r="G5">
        <v>1</v>
      </c>
      <c r="H5">
        <v>0</v>
      </c>
      <c r="I5">
        <v>0</v>
      </c>
      <c r="J5" t="s">
        <v>12</v>
      </c>
    </row>
    <row r="6" spans="1:10">
      <c r="A6">
        <v>2</v>
      </c>
      <c r="B6">
        <v>2</v>
      </c>
      <c r="C6">
        <v>1</v>
      </c>
      <c r="D6">
        <v>4</v>
      </c>
      <c r="E6">
        <v>1</v>
      </c>
      <c r="F6">
        <v>3</v>
      </c>
      <c r="G6">
        <v>1</v>
      </c>
      <c r="H6">
        <v>0</v>
      </c>
      <c r="I6">
        <v>0</v>
      </c>
      <c r="J6" t="s">
        <v>12</v>
      </c>
    </row>
    <row r="7" spans="1:10">
      <c r="A7">
        <v>5</v>
      </c>
      <c r="B7">
        <v>3</v>
      </c>
      <c r="C7">
        <v>0</v>
      </c>
      <c r="D7">
        <v>6</v>
      </c>
      <c r="E7">
        <v>0</v>
      </c>
      <c r="F7">
        <v>5</v>
      </c>
      <c r="G7">
        <v>5</v>
      </c>
      <c r="H7">
        <v>0</v>
      </c>
      <c r="I7">
        <v>0</v>
      </c>
      <c r="J7" t="s">
        <v>12</v>
      </c>
    </row>
    <row r="8" spans="1:10">
      <c r="A8">
        <v>5</v>
      </c>
      <c r="B8">
        <v>4</v>
      </c>
      <c r="C8">
        <v>1</v>
      </c>
      <c r="D8">
        <v>4</v>
      </c>
      <c r="E8">
        <v>3</v>
      </c>
      <c r="F8">
        <v>2</v>
      </c>
      <c r="G8">
        <v>2</v>
      </c>
      <c r="H8">
        <v>0</v>
      </c>
      <c r="I8">
        <v>0</v>
      </c>
      <c r="J8" t="s">
        <v>12</v>
      </c>
    </row>
    <row r="9" spans="1:10">
      <c r="A9">
        <v>5</v>
      </c>
      <c r="B9">
        <v>4</v>
      </c>
      <c r="C9">
        <v>2</v>
      </c>
      <c r="D9">
        <v>2</v>
      </c>
      <c r="E9">
        <v>1</v>
      </c>
      <c r="F9">
        <v>2</v>
      </c>
      <c r="G9">
        <v>0</v>
      </c>
      <c r="H9">
        <v>0</v>
      </c>
      <c r="I9">
        <v>0</v>
      </c>
      <c r="J9" t="s">
        <v>12</v>
      </c>
    </row>
    <row r="10" spans="1:10">
      <c r="A10">
        <v>2</v>
      </c>
      <c r="B10">
        <v>0</v>
      </c>
      <c r="C10">
        <v>2</v>
      </c>
      <c r="D10">
        <v>5</v>
      </c>
      <c r="E10">
        <v>6</v>
      </c>
      <c r="F10">
        <v>3</v>
      </c>
      <c r="G10">
        <v>3</v>
      </c>
      <c r="H10">
        <v>0</v>
      </c>
      <c r="I10">
        <v>0</v>
      </c>
      <c r="J10" t="s">
        <v>12</v>
      </c>
    </row>
    <row r="12" spans="1:10">
      <c r="A12">
        <v>2</v>
      </c>
      <c r="B12">
        <v>2</v>
      </c>
      <c r="C12">
        <v>1</v>
      </c>
      <c r="D12">
        <v>1</v>
      </c>
      <c r="E12">
        <v>5</v>
      </c>
      <c r="F12">
        <v>4</v>
      </c>
      <c r="G12">
        <v>1</v>
      </c>
      <c r="H12">
        <v>1</v>
      </c>
      <c r="I12">
        <v>1.0588200000000001</v>
      </c>
      <c r="J12" t="s">
        <v>12</v>
      </c>
    </row>
    <row r="13" spans="1:10">
      <c r="A13">
        <v>0</v>
      </c>
      <c r="B13">
        <v>3</v>
      </c>
      <c r="C13">
        <v>1</v>
      </c>
      <c r="D13">
        <v>1</v>
      </c>
      <c r="E13">
        <v>3</v>
      </c>
      <c r="F13">
        <v>1</v>
      </c>
      <c r="G13">
        <v>2</v>
      </c>
      <c r="H13">
        <v>1</v>
      </c>
      <c r="I13">
        <v>1.262837</v>
      </c>
      <c r="J13" t="s">
        <v>12</v>
      </c>
    </row>
    <row r="14" spans="1:10">
      <c r="A14">
        <v>5</v>
      </c>
      <c r="B14">
        <v>3</v>
      </c>
      <c r="C14">
        <v>4</v>
      </c>
      <c r="D14">
        <v>4</v>
      </c>
      <c r="E14">
        <v>1</v>
      </c>
      <c r="F14">
        <v>2</v>
      </c>
      <c r="G14">
        <v>4</v>
      </c>
      <c r="H14">
        <v>1</v>
      </c>
      <c r="I14">
        <v>1.2665869999999999</v>
      </c>
      <c r="J14" t="s">
        <v>12</v>
      </c>
    </row>
    <row r="15" spans="1:10">
      <c r="A15">
        <v>3</v>
      </c>
      <c r="B15">
        <v>5</v>
      </c>
      <c r="C15">
        <v>2</v>
      </c>
      <c r="D15">
        <v>5</v>
      </c>
      <c r="E15">
        <v>5</v>
      </c>
      <c r="F15">
        <v>1</v>
      </c>
      <c r="G15">
        <v>3</v>
      </c>
      <c r="H15">
        <v>2</v>
      </c>
      <c r="I15">
        <v>1.2913269999999999</v>
      </c>
      <c r="J15" t="s">
        <v>12</v>
      </c>
    </row>
    <row r="16" spans="1:10">
      <c r="A16">
        <v>2</v>
      </c>
      <c r="B16">
        <v>3</v>
      </c>
      <c r="C16">
        <v>1</v>
      </c>
      <c r="D16">
        <v>3</v>
      </c>
      <c r="E16">
        <v>4</v>
      </c>
      <c r="F16">
        <v>1</v>
      </c>
      <c r="G16">
        <v>3</v>
      </c>
      <c r="H16">
        <v>1</v>
      </c>
      <c r="I16">
        <v>1.3759619999999999</v>
      </c>
      <c r="J16" t="s">
        <v>12</v>
      </c>
    </row>
    <row r="17" spans="1:10">
      <c r="A17">
        <v>2</v>
      </c>
      <c r="B17">
        <v>4</v>
      </c>
      <c r="C17">
        <v>4</v>
      </c>
      <c r="D17">
        <v>3</v>
      </c>
      <c r="E17">
        <v>4</v>
      </c>
      <c r="F17">
        <v>2</v>
      </c>
      <c r="G17">
        <v>2</v>
      </c>
      <c r="H17">
        <v>1</v>
      </c>
      <c r="I17">
        <v>1.404711</v>
      </c>
      <c r="J17" t="s">
        <v>12</v>
      </c>
    </row>
    <row r="18" spans="1:10">
      <c r="A18">
        <v>5</v>
      </c>
      <c r="B18">
        <v>5</v>
      </c>
      <c r="C18">
        <v>4</v>
      </c>
      <c r="D18">
        <v>4</v>
      </c>
      <c r="E18">
        <v>2</v>
      </c>
      <c r="F18">
        <v>4</v>
      </c>
      <c r="G18">
        <v>2</v>
      </c>
      <c r="H18">
        <v>1</v>
      </c>
      <c r="I18">
        <v>1.489093</v>
      </c>
      <c r="J18" t="s">
        <v>12</v>
      </c>
    </row>
    <row r="19" spans="1:10">
      <c r="A19">
        <v>3</v>
      </c>
      <c r="B19">
        <v>1</v>
      </c>
      <c r="C19">
        <v>0</v>
      </c>
      <c r="D19">
        <v>5</v>
      </c>
      <c r="E19">
        <v>4</v>
      </c>
      <c r="F19">
        <v>4</v>
      </c>
      <c r="G19">
        <v>4</v>
      </c>
      <c r="H19">
        <v>1</v>
      </c>
      <c r="I19">
        <v>1.5137940000000001</v>
      </c>
      <c r="J19" t="s">
        <v>12</v>
      </c>
    </row>
    <row r="20" spans="1:10">
      <c r="A20">
        <v>1</v>
      </c>
      <c r="B20">
        <v>4</v>
      </c>
      <c r="C20">
        <v>5</v>
      </c>
      <c r="D20">
        <v>5</v>
      </c>
      <c r="E20">
        <v>3</v>
      </c>
      <c r="F20">
        <v>3</v>
      </c>
      <c r="G20">
        <v>5</v>
      </c>
      <c r="H20">
        <v>2</v>
      </c>
      <c r="I20">
        <v>1.6362559999999999</v>
      </c>
      <c r="J20" t="s">
        <v>12</v>
      </c>
    </row>
    <row r="21" spans="1:10">
      <c r="A21">
        <v>5</v>
      </c>
      <c r="B21">
        <v>4</v>
      </c>
      <c r="C21">
        <v>1</v>
      </c>
      <c r="D21">
        <v>4</v>
      </c>
      <c r="E21">
        <v>3</v>
      </c>
      <c r="F21">
        <v>1</v>
      </c>
      <c r="G21">
        <v>3</v>
      </c>
      <c r="H21">
        <v>1</v>
      </c>
      <c r="I21">
        <v>1.6701109999999999</v>
      </c>
      <c r="J21" t="s">
        <v>12</v>
      </c>
    </row>
    <row r="22" spans="1:10">
      <c r="A22">
        <v>4</v>
      </c>
      <c r="B22">
        <v>3</v>
      </c>
      <c r="C22">
        <v>5</v>
      </c>
      <c r="D22">
        <v>2</v>
      </c>
      <c r="E22">
        <v>4</v>
      </c>
      <c r="F22">
        <v>3</v>
      </c>
      <c r="G22">
        <v>5</v>
      </c>
      <c r="H22">
        <v>3</v>
      </c>
      <c r="I22">
        <v>1.6784209999999999</v>
      </c>
      <c r="J22" t="s">
        <v>12</v>
      </c>
    </row>
    <row r="23" spans="1:10">
      <c r="A23">
        <v>0</v>
      </c>
      <c r="B23">
        <v>2</v>
      </c>
      <c r="C23">
        <v>4</v>
      </c>
      <c r="D23">
        <v>2</v>
      </c>
      <c r="E23">
        <v>3</v>
      </c>
      <c r="F23">
        <v>4</v>
      </c>
      <c r="G23">
        <v>2</v>
      </c>
      <c r="H23">
        <v>1</v>
      </c>
      <c r="I23">
        <v>1.7104509999999999</v>
      </c>
      <c r="J23" t="s">
        <v>12</v>
      </c>
    </row>
    <row r="24" spans="1:10">
      <c r="A24">
        <v>3</v>
      </c>
      <c r="B24">
        <v>5</v>
      </c>
      <c r="C24">
        <v>2</v>
      </c>
      <c r="D24">
        <v>3</v>
      </c>
      <c r="E24">
        <v>1</v>
      </c>
      <c r="F24">
        <v>4</v>
      </c>
      <c r="G24">
        <v>4</v>
      </c>
      <c r="H24">
        <v>1</v>
      </c>
      <c r="I24">
        <v>1.9187559999999999</v>
      </c>
      <c r="J24" t="s">
        <v>12</v>
      </c>
    </row>
    <row r="25" spans="1:10">
      <c r="A25">
        <v>3</v>
      </c>
      <c r="B25">
        <v>5</v>
      </c>
      <c r="C25">
        <v>5</v>
      </c>
      <c r="D25">
        <v>4</v>
      </c>
      <c r="E25">
        <v>4</v>
      </c>
      <c r="F25">
        <v>5</v>
      </c>
      <c r="G25">
        <v>2</v>
      </c>
      <c r="H25">
        <v>1</v>
      </c>
      <c r="I25">
        <v>2.0995509999999999</v>
      </c>
      <c r="J25" t="s">
        <v>12</v>
      </c>
    </row>
    <row r="26" spans="1:10">
      <c r="A26">
        <v>0</v>
      </c>
      <c r="B26">
        <v>1</v>
      </c>
      <c r="C26">
        <v>1</v>
      </c>
      <c r="D26">
        <v>1</v>
      </c>
      <c r="E26">
        <v>1</v>
      </c>
      <c r="F26">
        <v>0</v>
      </c>
      <c r="G26">
        <v>5</v>
      </c>
      <c r="H26">
        <v>2</v>
      </c>
      <c r="I26">
        <v>2.171611</v>
      </c>
      <c r="J26" t="s">
        <v>12</v>
      </c>
    </row>
    <row r="27" spans="1:10">
      <c r="A27">
        <v>1</v>
      </c>
      <c r="B27">
        <v>0</v>
      </c>
      <c r="C27">
        <v>3</v>
      </c>
      <c r="D27">
        <v>3</v>
      </c>
      <c r="E27">
        <v>0</v>
      </c>
      <c r="F27">
        <v>2</v>
      </c>
      <c r="G27">
        <v>1</v>
      </c>
      <c r="H27">
        <v>1</v>
      </c>
      <c r="I27">
        <v>2.2218589999999998</v>
      </c>
      <c r="J27" t="s">
        <v>12</v>
      </c>
    </row>
    <row r="28" spans="1:10">
      <c r="A28">
        <v>6</v>
      </c>
      <c r="B28">
        <v>3</v>
      </c>
      <c r="C28">
        <v>3</v>
      </c>
      <c r="D28">
        <v>2</v>
      </c>
      <c r="E28">
        <v>5</v>
      </c>
      <c r="F28">
        <v>3</v>
      </c>
      <c r="G28">
        <v>0</v>
      </c>
      <c r="H28">
        <v>3</v>
      </c>
      <c r="I28">
        <v>2.2299000000000002</v>
      </c>
      <c r="J28" t="s">
        <v>12</v>
      </c>
    </row>
    <row r="29" spans="1:10">
      <c r="A29">
        <v>5</v>
      </c>
      <c r="B29">
        <v>0</v>
      </c>
      <c r="C29">
        <v>4</v>
      </c>
      <c r="D29">
        <v>1</v>
      </c>
      <c r="E29">
        <v>2</v>
      </c>
      <c r="F29">
        <v>4</v>
      </c>
      <c r="G29">
        <v>1</v>
      </c>
      <c r="H29">
        <v>1</v>
      </c>
      <c r="I29">
        <v>2.2319550000000001</v>
      </c>
      <c r="J29" t="s">
        <v>12</v>
      </c>
    </row>
    <row r="30" spans="1:10">
      <c r="A30">
        <v>4</v>
      </c>
      <c r="B30">
        <v>2</v>
      </c>
      <c r="C30">
        <v>5</v>
      </c>
      <c r="D30">
        <v>2</v>
      </c>
      <c r="E30">
        <v>5</v>
      </c>
      <c r="F30">
        <v>4</v>
      </c>
      <c r="G30">
        <v>5</v>
      </c>
      <c r="H30">
        <v>1</v>
      </c>
      <c r="I30">
        <v>2.2994829999999999</v>
      </c>
      <c r="J30" t="s">
        <v>12</v>
      </c>
    </row>
    <row r="31" spans="1:10">
      <c r="A31">
        <v>1</v>
      </c>
      <c r="B31">
        <v>3</v>
      </c>
      <c r="C31">
        <v>1</v>
      </c>
      <c r="D31">
        <v>3</v>
      </c>
      <c r="E31">
        <v>4</v>
      </c>
      <c r="F31">
        <v>3</v>
      </c>
      <c r="G31">
        <v>5</v>
      </c>
      <c r="H31">
        <v>1</v>
      </c>
      <c r="I31">
        <v>2.334476</v>
      </c>
      <c r="J31" t="s">
        <v>12</v>
      </c>
    </row>
    <row r="32" spans="1:10">
      <c r="A32">
        <v>4</v>
      </c>
      <c r="B32">
        <v>1</v>
      </c>
      <c r="C32">
        <v>6</v>
      </c>
      <c r="D32">
        <v>3</v>
      </c>
      <c r="E32">
        <v>3</v>
      </c>
      <c r="F32">
        <v>1</v>
      </c>
      <c r="G32">
        <v>5</v>
      </c>
      <c r="H32">
        <v>2</v>
      </c>
      <c r="I32">
        <v>2.356986</v>
      </c>
      <c r="J32" t="s">
        <v>12</v>
      </c>
    </row>
    <row r="33" spans="1:10">
      <c r="A33">
        <v>1</v>
      </c>
      <c r="B33">
        <v>0</v>
      </c>
      <c r="C33">
        <v>5</v>
      </c>
      <c r="D33">
        <v>3</v>
      </c>
      <c r="E33">
        <v>5</v>
      </c>
      <c r="F33">
        <v>1</v>
      </c>
      <c r="G33">
        <v>0</v>
      </c>
      <c r="H33">
        <v>2</v>
      </c>
      <c r="I33">
        <v>2.3877570000000001</v>
      </c>
      <c r="J33" t="s">
        <v>12</v>
      </c>
    </row>
    <row r="34" spans="1:10">
      <c r="A34">
        <v>0</v>
      </c>
      <c r="B34">
        <v>5</v>
      </c>
      <c r="C34">
        <v>2</v>
      </c>
      <c r="D34">
        <v>2</v>
      </c>
      <c r="E34">
        <v>4</v>
      </c>
      <c r="F34">
        <v>6</v>
      </c>
      <c r="G34">
        <v>4</v>
      </c>
      <c r="H34">
        <v>2</v>
      </c>
      <c r="I34">
        <v>2.4118050000000002</v>
      </c>
      <c r="J34" t="s">
        <v>12</v>
      </c>
    </row>
    <row r="35" spans="1:10">
      <c r="A35">
        <v>3</v>
      </c>
      <c r="B35">
        <v>2</v>
      </c>
      <c r="C35">
        <v>4</v>
      </c>
      <c r="D35">
        <v>1</v>
      </c>
      <c r="E35">
        <v>5</v>
      </c>
      <c r="F35">
        <v>4</v>
      </c>
      <c r="G35">
        <v>5</v>
      </c>
      <c r="H35">
        <v>2</v>
      </c>
      <c r="I35">
        <v>2.4259339999999998</v>
      </c>
      <c r="J35" t="s">
        <v>12</v>
      </c>
    </row>
    <row r="36" spans="1:10">
      <c r="A36">
        <v>5</v>
      </c>
      <c r="B36">
        <v>2</v>
      </c>
      <c r="C36">
        <v>4</v>
      </c>
      <c r="D36">
        <v>1</v>
      </c>
      <c r="E36">
        <v>3</v>
      </c>
      <c r="F36">
        <v>1</v>
      </c>
      <c r="G36">
        <v>4</v>
      </c>
      <c r="H36">
        <v>2</v>
      </c>
      <c r="I36">
        <v>2.4780229999999999</v>
      </c>
      <c r="J36" t="s">
        <v>12</v>
      </c>
    </row>
    <row r="37" spans="1:10">
      <c r="A37">
        <v>2</v>
      </c>
      <c r="B37">
        <v>1</v>
      </c>
      <c r="C37">
        <v>1</v>
      </c>
      <c r="D37">
        <v>4</v>
      </c>
      <c r="E37">
        <v>4</v>
      </c>
      <c r="F37">
        <v>4</v>
      </c>
      <c r="G37">
        <v>1</v>
      </c>
      <c r="H37">
        <v>2</v>
      </c>
      <c r="I37">
        <v>2.5279509999999998</v>
      </c>
      <c r="J37" t="s">
        <v>12</v>
      </c>
    </row>
    <row r="38" spans="1:10">
      <c r="A38">
        <v>5</v>
      </c>
      <c r="B38">
        <v>4</v>
      </c>
      <c r="C38">
        <v>5</v>
      </c>
      <c r="D38">
        <v>4</v>
      </c>
      <c r="E38">
        <v>5</v>
      </c>
      <c r="F38">
        <v>5</v>
      </c>
      <c r="G38">
        <v>6</v>
      </c>
      <c r="H38">
        <v>3</v>
      </c>
      <c r="I38">
        <v>2.5328729999999999</v>
      </c>
      <c r="J38" t="s">
        <v>12</v>
      </c>
    </row>
    <row r="39" spans="1:10">
      <c r="A39">
        <v>4</v>
      </c>
      <c r="B39">
        <v>5</v>
      </c>
      <c r="C39">
        <v>4</v>
      </c>
      <c r="D39">
        <v>5</v>
      </c>
      <c r="E39">
        <v>2</v>
      </c>
      <c r="F39">
        <v>1</v>
      </c>
      <c r="G39">
        <v>4</v>
      </c>
      <c r="H39">
        <v>4</v>
      </c>
      <c r="I39">
        <v>2.561331</v>
      </c>
      <c r="J39" t="s">
        <v>12</v>
      </c>
    </row>
    <row r="40" spans="1:10">
      <c r="A40">
        <v>4</v>
      </c>
      <c r="B40">
        <v>1</v>
      </c>
      <c r="C40">
        <v>4</v>
      </c>
      <c r="D40">
        <v>4</v>
      </c>
      <c r="E40">
        <v>5</v>
      </c>
      <c r="F40">
        <v>2</v>
      </c>
      <c r="G40">
        <v>3</v>
      </c>
      <c r="H40">
        <v>2</v>
      </c>
      <c r="I40">
        <v>2.5634649999999999</v>
      </c>
      <c r="J40" t="s">
        <v>12</v>
      </c>
    </row>
    <row r="41" spans="1:10">
      <c r="A41">
        <v>1</v>
      </c>
      <c r="B41">
        <v>3</v>
      </c>
      <c r="C41">
        <v>0</v>
      </c>
      <c r="D41">
        <v>3</v>
      </c>
      <c r="E41">
        <v>2</v>
      </c>
      <c r="F41">
        <v>2</v>
      </c>
      <c r="G41">
        <v>5</v>
      </c>
      <c r="H41">
        <v>1</v>
      </c>
      <c r="I41">
        <v>2.5918519999999998</v>
      </c>
      <c r="J41" t="s">
        <v>12</v>
      </c>
    </row>
    <row r="42" spans="1:10">
      <c r="A42">
        <v>3</v>
      </c>
      <c r="B42">
        <v>4</v>
      </c>
      <c r="C42">
        <v>2</v>
      </c>
      <c r="D42">
        <v>0</v>
      </c>
      <c r="E42">
        <v>4</v>
      </c>
      <c r="F42">
        <v>1</v>
      </c>
      <c r="G42">
        <v>0</v>
      </c>
      <c r="H42">
        <v>2</v>
      </c>
      <c r="I42">
        <v>2.5989680000000002</v>
      </c>
      <c r="J42" t="s">
        <v>12</v>
      </c>
    </row>
    <row r="43" spans="1:10">
      <c r="A43">
        <v>2</v>
      </c>
      <c r="B43">
        <v>3</v>
      </c>
      <c r="C43">
        <v>2</v>
      </c>
      <c r="D43">
        <v>4</v>
      </c>
      <c r="E43">
        <v>1</v>
      </c>
      <c r="F43">
        <v>5</v>
      </c>
      <c r="G43">
        <v>4</v>
      </c>
      <c r="H43">
        <v>2</v>
      </c>
      <c r="I43">
        <v>2.6517490000000001</v>
      </c>
      <c r="J43" t="s">
        <v>12</v>
      </c>
    </row>
    <row r="44" spans="1:10">
      <c r="A44">
        <v>1</v>
      </c>
      <c r="B44">
        <v>3</v>
      </c>
      <c r="C44">
        <v>4</v>
      </c>
      <c r="D44">
        <v>4</v>
      </c>
      <c r="E44">
        <v>5</v>
      </c>
      <c r="F44">
        <v>6</v>
      </c>
      <c r="G44">
        <v>3</v>
      </c>
      <c r="H44">
        <v>4</v>
      </c>
      <c r="I44">
        <v>2.66269</v>
      </c>
      <c r="J44" t="s">
        <v>12</v>
      </c>
    </row>
    <row r="45" spans="1:10">
      <c r="A45">
        <v>1</v>
      </c>
      <c r="B45">
        <v>4</v>
      </c>
      <c r="C45">
        <v>3</v>
      </c>
      <c r="D45">
        <v>5</v>
      </c>
      <c r="E45">
        <v>1</v>
      </c>
      <c r="F45">
        <v>3</v>
      </c>
      <c r="G45">
        <v>1</v>
      </c>
      <c r="H45">
        <v>1</v>
      </c>
      <c r="I45">
        <v>2.6903410000000001</v>
      </c>
      <c r="J45" t="s">
        <v>12</v>
      </c>
    </row>
    <row r="46" spans="1:10">
      <c r="A46">
        <v>0</v>
      </c>
      <c r="B46">
        <v>5</v>
      </c>
      <c r="C46">
        <v>1</v>
      </c>
      <c r="D46">
        <v>0</v>
      </c>
      <c r="E46">
        <v>4</v>
      </c>
      <c r="F46">
        <v>4</v>
      </c>
      <c r="G46">
        <v>3</v>
      </c>
      <c r="H46">
        <v>3</v>
      </c>
      <c r="I46">
        <v>2.7096849999999999</v>
      </c>
      <c r="J46" t="s">
        <v>12</v>
      </c>
    </row>
    <row r="47" spans="1:10">
      <c r="A47">
        <v>2</v>
      </c>
      <c r="B47">
        <v>3</v>
      </c>
      <c r="C47">
        <v>5</v>
      </c>
      <c r="D47">
        <v>1</v>
      </c>
      <c r="E47">
        <v>2</v>
      </c>
      <c r="F47">
        <v>2</v>
      </c>
      <c r="G47">
        <v>2</v>
      </c>
      <c r="H47">
        <v>4</v>
      </c>
      <c r="I47">
        <v>2.838848</v>
      </c>
      <c r="J47" t="s">
        <v>12</v>
      </c>
    </row>
    <row r="48" spans="1:10">
      <c r="A48">
        <v>3</v>
      </c>
      <c r="B48">
        <v>5</v>
      </c>
      <c r="C48">
        <v>4</v>
      </c>
      <c r="D48">
        <v>2</v>
      </c>
      <c r="E48">
        <v>4</v>
      </c>
      <c r="F48">
        <v>5</v>
      </c>
      <c r="G48">
        <v>4</v>
      </c>
      <c r="H48">
        <v>4</v>
      </c>
      <c r="I48">
        <v>2.88225</v>
      </c>
      <c r="J48" t="s">
        <v>12</v>
      </c>
    </row>
    <row r="49" spans="1:10">
      <c r="A49">
        <v>4</v>
      </c>
      <c r="B49">
        <v>2</v>
      </c>
      <c r="C49">
        <v>4</v>
      </c>
      <c r="D49">
        <v>5</v>
      </c>
      <c r="E49">
        <v>1</v>
      </c>
      <c r="F49">
        <v>2</v>
      </c>
      <c r="G49">
        <v>5</v>
      </c>
      <c r="H49">
        <v>3</v>
      </c>
      <c r="I49">
        <v>2.9196309999999999</v>
      </c>
      <c r="J49" t="s">
        <v>12</v>
      </c>
    </row>
    <row r="50" spans="1:10">
      <c r="A50">
        <v>2</v>
      </c>
      <c r="B50">
        <v>3</v>
      </c>
      <c r="C50">
        <v>2</v>
      </c>
      <c r="D50">
        <v>2</v>
      </c>
      <c r="E50">
        <v>1</v>
      </c>
      <c r="F50">
        <v>1</v>
      </c>
      <c r="G50">
        <v>0</v>
      </c>
      <c r="H50">
        <v>2</v>
      </c>
      <c r="I50">
        <v>2.9209890000000001</v>
      </c>
      <c r="J50" t="s">
        <v>12</v>
      </c>
    </row>
    <row r="51" spans="1:10">
      <c r="A51">
        <v>4</v>
      </c>
      <c r="B51">
        <v>0</v>
      </c>
      <c r="C51">
        <v>2</v>
      </c>
      <c r="D51">
        <v>1</v>
      </c>
      <c r="E51">
        <v>1</v>
      </c>
      <c r="F51">
        <v>5</v>
      </c>
      <c r="G51">
        <v>1</v>
      </c>
      <c r="H51">
        <v>3</v>
      </c>
      <c r="I51">
        <v>2.9365290000000002</v>
      </c>
      <c r="J51" t="s">
        <v>12</v>
      </c>
    </row>
    <row r="52" spans="1:10">
      <c r="A52">
        <v>3</v>
      </c>
      <c r="B52">
        <v>1</v>
      </c>
      <c r="C52">
        <v>1</v>
      </c>
      <c r="D52">
        <v>1</v>
      </c>
      <c r="E52">
        <v>3</v>
      </c>
      <c r="F52">
        <v>3</v>
      </c>
      <c r="G52">
        <v>0</v>
      </c>
      <c r="H52">
        <v>3</v>
      </c>
      <c r="I52">
        <v>2.9399090000000001</v>
      </c>
      <c r="J52" t="s">
        <v>12</v>
      </c>
    </row>
    <row r="53" spans="1:10">
      <c r="A53">
        <v>4</v>
      </c>
      <c r="B53">
        <v>1</v>
      </c>
      <c r="C53">
        <v>2</v>
      </c>
      <c r="D53">
        <v>4</v>
      </c>
      <c r="E53">
        <v>2</v>
      </c>
      <c r="F53">
        <v>6</v>
      </c>
      <c r="G53">
        <v>2</v>
      </c>
      <c r="H53">
        <v>2</v>
      </c>
      <c r="I53">
        <v>2.9520759999999999</v>
      </c>
      <c r="J53" t="s">
        <v>12</v>
      </c>
    </row>
    <row r="54" spans="1:10">
      <c r="A54">
        <v>0</v>
      </c>
      <c r="B54">
        <v>1</v>
      </c>
      <c r="C54">
        <v>3</v>
      </c>
      <c r="D54">
        <v>2</v>
      </c>
      <c r="E54">
        <v>5</v>
      </c>
      <c r="F54">
        <v>2</v>
      </c>
      <c r="G54">
        <v>3</v>
      </c>
      <c r="H54">
        <v>4</v>
      </c>
      <c r="I54">
        <v>2.958472</v>
      </c>
      <c r="J54" t="s">
        <v>12</v>
      </c>
    </row>
    <row r="55" spans="1:10">
      <c r="A55">
        <v>1</v>
      </c>
      <c r="B55">
        <v>1</v>
      </c>
      <c r="C55">
        <v>3</v>
      </c>
      <c r="D55">
        <v>4</v>
      </c>
      <c r="E55">
        <v>6</v>
      </c>
      <c r="F55">
        <v>1</v>
      </c>
      <c r="G55">
        <v>3</v>
      </c>
      <c r="H55">
        <v>2</v>
      </c>
      <c r="I55">
        <v>2.9888469999999998</v>
      </c>
      <c r="J55" t="s">
        <v>12</v>
      </c>
    </row>
    <row r="56" spans="1:10">
      <c r="A56">
        <v>4</v>
      </c>
      <c r="B56">
        <v>1</v>
      </c>
      <c r="C56">
        <v>0</v>
      </c>
      <c r="D56">
        <v>3</v>
      </c>
      <c r="E56">
        <v>2</v>
      </c>
      <c r="F56">
        <v>5</v>
      </c>
      <c r="G56">
        <v>6</v>
      </c>
      <c r="H56">
        <v>3</v>
      </c>
      <c r="I56">
        <v>3.0134919999999998</v>
      </c>
      <c r="J56" t="s">
        <v>12</v>
      </c>
    </row>
    <row r="57" spans="1:10">
      <c r="A57">
        <v>2</v>
      </c>
      <c r="B57">
        <v>2</v>
      </c>
      <c r="C57">
        <v>2</v>
      </c>
      <c r="D57">
        <v>1</v>
      </c>
      <c r="E57">
        <v>3</v>
      </c>
      <c r="F57">
        <v>4</v>
      </c>
      <c r="G57">
        <v>4</v>
      </c>
      <c r="H57">
        <v>5</v>
      </c>
      <c r="I57">
        <v>3.0724369999999999</v>
      </c>
      <c r="J57" t="s">
        <v>12</v>
      </c>
    </row>
    <row r="58" spans="1:10">
      <c r="A58">
        <v>5</v>
      </c>
      <c r="B58">
        <v>4</v>
      </c>
      <c r="C58">
        <v>2</v>
      </c>
      <c r="D58">
        <v>0</v>
      </c>
      <c r="E58">
        <v>1</v>
      </c>
      <c r="F58">
        <v>2</v>
      </c>
      <c r="G58">
        <v>2</v>
      </c>
      <c r="H58">
        <v>1</v>
      </c>
      <c r="I58">
        <v>3.0904419999999999</v>
      </c>
      <c r="J58" t="s">
        <v>12</v>
      </c>
    </row>
    <row r="59" spans="1:10">
      <c r="A59">
        <v>5</v>
      </c>
      <c r="B59">
        <v>3</v>
      </c>
      <c r="C59">
        <v>5</v>
      </c>
      <c r="D59">
        <v>2</v>
      </c>
      <c r="E59">
        <v>4</v>
      </c>
      <c r="F59">
        <v>5</v>
      </c>
      <c r="G59">
        <v>2</v>
      </c>
      <c r="H59">
        <v>2</v>
      </c>
      <c r="I59">
        <v>3.1395050000000002</v>
      </c>
      <c r="J59" t="s">
        <v>12</v>
      </c>
    </row>
    <row r="60" spans="1:10">
      <c r="A60">
        <v>1</v>
      </c>
      <c r="B60">
        <v>0</v>
      </c>
      <c r="C60">
        <v>6</v>
      </c>
      <c r="D60">
        <v>3</v>
      </c>
      <c r="E60">
        <v>5</v>
      </c>
      <c r="F60">
        <v>2</v>
      </c>
      <c r="G60">
        <v>3</v>
      </c>
      <c r="H60">
        <v>4</v>
      </c>
      <c r="I60">
        <v>3.2364709999999999</v>
      </c>
      <c r="J60" t="s">
        <v>12</v>
      </c>
    </row>
    <row r="61" spans="1:10">
      <c r="A61">
        <v>3</v>
      </c>
      <c r="B61">
        <v>5</v>
      </c>
      <c r="C61">
        <v>4</v>
      </c>
      <c r="D61">
        <v>4</v>
      </c>
      <c r="E61">
        <v>5</v>
      </c>
      <c r="F61">
        <v>1</v>
      </c>
      <c r="G61">
        <v>2</v>
      </c>
      <c r="H61">
        <v>2</v>
      </c>
      <c r="I61">
        <v>3.3595269999999999</v>
      </c>
      <c r="J61" t="s">
        <v>12</v>
      </c>
    </row>
    <row r="62" spans="1:10">
      <c r="A62">
        <v>3</v>
      </c>
      <c r="B62">
        <v>1</v>
      </c>
      <c r="C62">
        <v>2</v>
      </c>
      <c r="D62">
        <v>2</v>
      </c>
      <c r="E62">
        <v>5</v>
      </c>
      <c r="F62">
        <v>2</v>
      </c>
      <c r="G62">
        <v>1</v>
      </c>
      <c r="H62">
        <v>4</v>
      </c>
      <c r="I62">
        <v>3.3812060000000002</v>
      </c>
      <c r="J62" t="s">
        <v>12</v>
      </c>
    </row>
    <row r="63" spans="1:10">
      <c r="A63">
        <v>4</v>
      </c>
      <c r="B63">
        <v>6</v>
      </c>
      <c r="C63">
        <v>5</v>
      </c>
      <c r="D63">
        <v>4</v>
      </c>
      <c r="E63">
        <v>2</v>
      </c>
      <c r="F63">
        <v>5</v>
      </c>
      <c r="G63">
        <v>5</v>
      </c>
      <c r="H63">
        <v>5</v>
      </c>
      <c r="I63">
        <v>3.3876979999999999</v>
      </c>
      <c r="J63" t="s">
        <v>12</v>
      </c>
    </row>
    <row r="64" spans="1:10">
      <c r="A64">
        <v>3</v>
      </c>
      <c r="B64">
        <v>0</v>
      </c>
      <c r="C64">
        <v>3</v>
      </c>
      <c r="D64">
        <v>1</v>
      </c>
      <c r="E64">
        <v>5</v>
      </c>
      <c r="F64">
        <v>0</v>
      </c>
      <c r="G64">
        <v>2</v>
      </c>
      <c r="H64">
        <v>3</v>
      </c>
      <c r="I64">
        <v>3.471622</v>
      </c>
      <c r="J64" t="s">
        <v>12</v>
      </c>
    </row>
    <row r="65" spans="1:10">
      <c r="A65">
        <v>5</v>
      </c>
      <c r="B65">
        <v>2</v>
      </c>
      <c r="C65">
        <v>5</v>
      </c>
      <c r="D65">
        <v>4</v>
      </c>
      <c r="E65">
        <v>2</v>
      </c>
      <c r="F65">
        <v>3</v>
      </c>
      <c r="G65">
        <v>5</v>
      </c>
      <c r="H65">
        <v>5</v>
      </c>
      <c r="I65">
        <v>3.4776859999999998</v>
      </c>
      <c r="J65" t="s">
        <v>12</v>
      </c>
    </row>
    <row r="66" spans="1:10">
      <c r="A66">
        <v>5</v>
      </c>
      <c r="B66">
        <v>5</v>
      </c>
      <c r="C66">
        <v>1</v>
      </c>
      <c r="D66">
        <v>3</v>
      </c>
      <c r="E66">
        <v>4</v>
      </c>
      <c r="F66">
        <v>0</v>
      </c>
      <c r="G66">
        <v>6</v>
      </c>
      <c r="H66">
        <v>5</v>
      </c>
      <c r="I66">
        <v>3.5647259999999998</v>
      </c>
      <c r="J66" t="s">
        <v>12</v>
      </c>
    </row>
    <row r="67" spans="1:10">
      <c r="A67">
        <v>6</v>
      </c>
      <c r="B67">
        <v>4</v>
      </c>
      <c r="C67">
        <v>5</v>
      </c>
      <c r="D67">
        <v>5</v>
      </c>
      <c r="E67">
        <v>1</v>
      </c>
      <c r="F67">
        <v>2</v>
      </c>
      <c r="G67">
        <v>1</v>
      </c>
      <c r="H67">
        <v>3</v>
      </c>
      <c r="I67">
        <v>3.5905429999999998</v>
      </c>
      <c r="J67" t="s">
        <v>12</v>
      </c>
    </row>
    <row r="68" spans="1:10">
      <c r="A68">
        <v>5</v>
      </c>
      <c r="B68">
        <v>3</v>
      </c>
      <c r="C68">
        <v>4</v>
      </c>
      <c r="D68">
        <v>5</v>
      </c>
      <c r="E68">
        <v>2</v>
      </c>
      <c r="F68">
        <v>2</v>
      </c>
      <c r="G68">
        <v>4</v>
      </c>
      <c r="H68">
        <v>2</v>
      </c>
      <c r="I68">
        <v>3.5996229999999998</v>
      </c>
      <c r="J68" t="s">
        <v>12</v>
      </c>
    </row>
    <row r="69" spans="1:10">
      <c r="A69">
        <v>1</v>
      </c>
      <c r="B69">
        <v>2</v>
      </c>
      <c r="C69">
        <v>4</v>
      </c>
      <c r="D69">
        <v>1</v>
      </c>
      <c r="E69">
        <v>5</v>
      </c>
      <c r="F69">
        <v>4</v>
      </c>
      <c r="G69">
        <v>5</v>
      </c>
      <c r="H69">
        <v>2</v>
      </c>
      <c r="I69">
        <v>3.6077659999999998</v>
      </c>
      <c r="J69" t="s">
        <v>12</v>
      </c>
    </row>
    <row r="70" spans="1:10">
      <c r="A70">
        <v>0</v>
      </c>
      <c r="B70">
        <v>2</v>
      </c>
      <c r="C70">
        <v>4</v>
      </c>
      <c r="D70">
        <v>3</v>
      </c>
      <c r="E70">
        <v>0</v>
      </c>
      <c r="F70">
        <v>3</v>
      </c>
      <c r="G70">
        <v>1</v>
      </c>
      <c r="H70">
        <v>5</v>
      </c>
      <c r="I70">
        <v>3.6100819999999998</v>
      </c>
      <c r="J70" t="s">
        <v>12</v>
      </c>
    </row>
    <row r="71" spans="1:10">
      <c r="A71">
        <v>3</v>
      </c>
      <c r="B71">
        <v>3</v>
      </c>
      <c r="C71">
        <v>3</v>
      </c>
      <c r="D71">
        <v>2</v>
      </c>
      <c r="E71">
        <v>0</v>
      </c>
      <c r="F71">
        <v>4</v>
      </c>
      <c r="G71">
        <v>4</v>
      </c>
      <c r="H71">
        <v>4</v>
      </c>
      <c r="I71">
        <v>3.6292960000000001</v>
      </c>
      <c r="J71" t="s">
        <v>12</v>
      </c>
    </row>
    <row r="72" spans="1:10">
      <c r="A72">
        <v>3</v>
      </c>
      <c r="B72">
        <v>5</v>
      </c>
      <c r="C72">
        <v>0</v>
      </c>
      <c r="D72">
        <v>1</v>
      </c>
      <c r="E72">
        <v>2</v>
      </c>
      <c r="F72">
        <v>5</v>
      </c>
      <c r="G72">
        <v>0</v>
      </c>
      <c r="H72">
        <v>3</v>
      </c>
      <c r="I72">
        <v>3.644609</v>
      </c>
      <c r="J72" t="s">
        <v>12</v>
      </c>
    </row>
    <row r="73" spans="1:10">
      <c r="A73">
        <v>4</v>
      </c>
      <c r="B73">
        <v>5</v>
      </c>
      <c r="C73">
        <v>5</v>
      </c>
      <c r="D73">
        <v>2</v>
      </c>
      <c r="E73">
        <v>2</v>
      </c>
      <c r="F73">
        <v>4</v>
      </c>
      <c r="G73">
        <v>1</v>
      </c>
      <c r="H73">
        <v>5</v>
      </c>
      <c r="I73">
        <v>3.652021</v>
      </c>
      <c r="J73" t="s">
        <v>12</v>
      </c>
    </row>
    <row r="74" spans="1:10">
      <c r="A74">
        <v>1</v>
      </c>
      <c r="B74">
        <v>6</v>
      </c>
      <c r="C74">
        <v>3</v>
      </c>
      <c r="D74">
        <v>0</v>
      </c>
      <c r="E74">
        <v>3</v>
      </c>
      <c r="F74">
        <v>4</v>
      </c>
      <c r="G74">
        <v>3</v>
      </c>
      <c r="H74">
        <v>2</v>
      </c>
      <c r="I74">
        <v>3.662738</v>
      </c>
      <c r="J74" t="s">
        <v>12</v>
      </c>
    </row>
    <row r="75" spans="1:10">
      <c r="A75">
        <v>3</v>
      </c>
      <c r="B75">
        <v>4</v>
      </c>
      <c r="C75">
        <v>4</v>
      </c>
      <c r="D75">
        <v>4</v>
      </c>
      <c r="E75">
        <v>1</v>
      </c>
      <c r="F75">
        <v>5</v>
      </c>
      <c r="G75">
        <v>3</v>
      </c>
      <c r="H75">
        <v>4</v>
      </c>
      <c r="I75">
        <v>3.6887249999999998</v>
      </c>
      <c r="J75" t="s">
        <v>12</v>
      </c>
    </row>
    <row r="76" spans="1:10">
      <c r="A76">
        <v>3</v>
      </c>
      <c r="B76">
        <v>2</v>
      </c>
      <c r="C76">
        <v>0</v>
      </c>
      <c r="D76">
        <v>2</v>
      </c>
      <c r="E76">
        <v>2</v>
      </c>
      <c r="F76">
        <v>0</v>
      </c>
      <c r="G76">
        <v>1</v>
      </c>
      <c r="H76">
        <v>5</v>
      </c>
      <c r="I76">
        <v>3.8552390000000001</v>
      </c>
      <c r="J76" t="s">
        <v>12</v>
      </c>
    </row>
    <row r="77" spans="1:10">
      <c r="A77">
        <v>3</v>
      </c>
      <c r="B77">
        <v>2</v>
      </c>
      <c r="C77">
        <v>2</v>
      </c>
      <c r="D77">
        <v>3</v>
      </c>
      <c r="E77">
        <v>0</v>
      </c>
      <c r="F77">
        <v>1</v>
      </c>
      <c r="G77">
        <v>1</v>
      </c>
      <c r="H77">
        <v>4</v>
      </c>
      <c r="I77">
        <v>3.865218</v>
      </c>
      <c r="J77" t="s">
        <v>12</v>
      </c>
    </row>
    <row r="78" spans="1:10">
      <c r="A78">
        <v>2</v>
      </c>
      <c r="B78">
        <v>3</v>
      </c>
      <c r="C78">
        <v>3</v>
      </c>
      <c r="D78">
        <v>5</v>
      </c>
      <c r="E78">
        <v>3</v>
      </c>
      <c r="F78">
        <v>3</v>
      </c>
      <c r="G78">
        <v>2</v>
      </c>
      <c r="H78">
        <v>6</v>
      </c>
      <c r="I78">
        <v>3.9836849999999999</v>
      </c>
      <c r="J78" t="s">
        <v>12</v>
      </c>
    </row>
    <row r="79" spans="1:10">
      <c r="A79">
        <v>5</v>
      </c>
      <c r="B79">
        <v>2</v>
      </c>
      <c r="C79">
        <v>6</v>
      </c>
      <c r="D79">
        <v>1</v>
      </c>
      <c r="E79">
        <v>2</v>
      </c>
      <c r="F79">
        <v>2</v>
      </c>
      <c r="G79">
        <v>1</v>
      </c>
      <c r="H79">
        <v>3</v>
      </c>
      <c r="I79">
        <v>3.9887700000000001</v>
      </c>
      <c r="J79" t="s">
        <v>12</v>
      </c>
    </row>
    <row r="80" spans="1:10">
      <c r="A80">
        <v>4</v>
      </c>
      <c r="B80">
        <v>0</v>
      </c>
      <c r="C80">
        <v>2</v>
      </c>
      <c r="D80">
        <v>0</v>
      </c>
      <c r="E80">
        <v>2</v>
      </c>
      <c r="F80">
        <v>4</v>
      </c>
      <c r="G80">
        <v>3</v>
      </c>
      <c r="H80">
        <v>3</v>
      </c>
      <c r="I80">
        <v>3.9978180000000001</v>
      </c>
      <c r="J80" t="s">
        <v>12</v>
      </c>
    </row>
    <row r="81" spans="1:10">
      <c r="A81">
        <v>3</v>
      </c>
      <c r="B81">
        <v>2</v>
      </c>
      <c r="C81">
        <v>4</v>
      </c>
      <c r="D81">
        <v>5</v>
      </c>
      <c r="E81">
        <v>3</v>
      </c>
      <c r="F81">
        <v>4</v>
      </c>
      <c r="G81">
        <v>1</v>
      </c>
      <c r="H81">
        <v>6</v>
      </c>
      <c r="I81">
        <v>4.2178990000000001</v>
      </c>
      <c r="J81" t="s">
        <v>12</v>
      </c>
    </row>
    <row r="82" spans="1:10">
      <c r="A82">
        <v>6</v>
      </c>
      <c r="B82">
        <v>2</v>
      </c>
      <c r="C82">
        <v>4</v>
      </c>
      <c r="D82">
        <v>5</v>
      </c>
      <c r="E82">
        <v>0</v>
      </c>
      <c r="F82">
        <v>0</v>
      </c>
      <c r="G82">
        <v>4</v>
      </c>
      <c r="H82">
        <v>5</v>
      </c>
      <c r="I82">
        <v>4.3184089999999999</v>
      </c>
      <c r="J82" t="s">
        <v>12</v>
      </c>
    </row>
    <row r="83" spans="1:10">
      <c r="A83">
        <v>2</v>
      </c>
      <c r="B83">
        <v>3</v>
      </c>
      <c r="C83">
        <v>1</v>
      </c>
      <c r="D83">
        <v>2</v>
      </c>
      <c r="E83">
        <v>3</v>
      </c>
      <c r="F83">
        <v>5</v>
      </c>
      <c r="G83">
        <v>3</v>
      </c>
      <c r="H83">
        <v>4</v>
      </c>
      <c r="I83">
        <v>4.4934539999999998</v>
      </c>
      <c r="J83" t="s">
        <v>12</v>
      </c>
    </row>
    <row r="84" spans="1:10">
      <c r="A84">
        <v>4</v>
      </c>
      <c r="B84">
        <v>4</v>
      </c>
      <c r="C84">
        <v>5</v>
      </c>
      <c r="D84">
        <v>3</v>
      </c>
      <c r="E84">
        <v>2</v>
      </c>
      <c r="F84">
        <v>3</v>
      </c>
      <c r="G84">
        <v>5</v>
      </c>
      <c r="H84">
        <v>4</v>
      </c>
      <c r="I84">
        <v>4.9684080000000002</v>
      </c>
      <c r="J84" t="s">
        <v>12</v>
      </c>
    </row>
    <row r="85" spans="1:10">
      <c r="A85">
        <v>1</v>
      </c>
      <c r="B85">
        <v>4</v>
      </c>
      <c r="C85">
        <v>3</v>
      </c>
      <c r="D85">
        <v>3</v>
      </c>
      <c r="E85">
        <v>0</v>
      </c>
      <c r="F85">
        <v>0</v>
      </c>
      <c r="G85">
        <v>0</v>
      </c>
      <c r="H85">
        <v>3</v>
      </c>
      <c r="I85">
        <v>5.0783779999999998</v>
      </c>
      <c r="J85" t="s">
        <v>12</v>
      </c>
    </row>
    <row r="86" spans="1:10">
      <c r="A86">
        <v>1</v>
      </c>
      <c r="B86">
        <v>5</v>
      </c>
      <c r="C86">
        <v>3</v>
      </c>
      <c r="D86">
        <v>1</v>
      </c>
      <c r="E86">
        <v>3</v>
      </c>
      <c r="F86">
        <v>5</v>
      </c>
      <c r="G86">
        <v>4</v>
      </c>
      <c r="H86">
        <v>5</v>
      </c>
      <c r="I86">
        <v>5.4260349999999997</v>
      </c>
      <c r="J86" t="s">
        <v>12</v>
      </c>
    </row>
    <row r="87" spans="1:10">
      <c r="A87">
        <v>4</v>
      </c>
      <c r="B87">
        <v>2</v>
      </c>
      <c r="C87">
        <v>4</v>
      </c>
      <c r="D87">
        <v>1</v>
      </c>
      <c r="E87">
        <v>3</v>
      </c>
      <c r="F87">
        <v>1</v>
      </c>
      <c r="G87">
        <v>4</v>
      </c>
      <c r="H87">
        <v>5</v>
      </c>
      <c r="I87">
        <v>5.5197430000000001</v>
      </c>
      <c r="J87" t="s">
        <v>12</v>
      </c>
    </row>
    <row r="88" spans="1:10">
      <c r="A88">
        <v>0</v>
      </c>
      <c r="B88">
        <v>4</v>
      </c>
      <c r="C88">
        <v>2</v>
      </c>
      <c r="D88">
        <v>5</v>
      </c>
      <c r="E88">
        <v>4</v>
      </c>
      <c r="F88">
        <v>1</v>
      </c>
      <c r="G88">
        <v>4</v>
      </c>
      <c r="H88">
        <v>3</v>
      </c>
      <c r="I88">
        <v>5.5437969999999996</v>
      </c>
      <c r="J88" t="s">
        <v>12</v>
      </c>
    </row>
    <row r="89" spans="1:10">
      <c r="A89">
        <v>4</v>
      </c>
      <c r="B89">
        <v>2</v>
      </c>
      <c r="C89">
        <v>3</v>
      </c>
      <c r="D89">
        <v>3</v>
      </c>
      <c r="E89">
        <v>4</v>
      </c>
      <c r="F89">
        <v>0</v>
      </c>
      <c r="G89">
        <v>2</v>
      </c>
      <c r="H89">
        <v>5</v>
      </c>
      <c r="I89">
        <v>5.5669810000000002</v>
      </c>
      <c r="J89" t="s">
        <v>12</v>
      </c>
    </row>
    <row r="90" spans="1:10">
      <c r="A90">
        <v>0</v>
      </c>
      <c r="B90">
        <v>5</v>
      </c>
      <c r="C90">
        <v>5</v>
      </c>
      <c r="D90">
        <v>0</v>
      </c>
      <c r="E90">
        <v>4</v>
      </c>
      <c r="F90">
        <v>3</v>
      </c>
      <c r="G90">
        <v>0</v>
      </c>
      <c r="H90">
        <v>4</v>
      </c>
      <c r="I90">
        <v>5.7074230000000004</v>
      </c>
      <c r="J90" t="s">
        <v>12</v>
      </c>
    </row>
    <row r="91" spans="1:10">
      <c r="A91">
        <v>2</v>
      </c>
      <c r="B91">
        <v>3</v>
      </c>
      <c r="C91">
        <v>3</v>
      </c>
      <c r="D91">
        <v>2</v>
      </c>
      <c r="E91">
        <v>3</v>
      </c>
      <c r="F91">
        <v>2</v>
      </c>
      <c r="G91">
        <v>2</v>
      </c>
      <c r="H91">
        <v>5</v>
      </c>
      <c r="I91">
        <v>5.7867569999999997</v>
      </c>
      <c r="J91" t="s">
        <v>12</v>
      </c>
    </row>
    <row r="92" spans="1:10">
      <c r="A92">
        <v>5</v>
      </c>
      <c r="B92">
        <v>1</v>
      </c>
      <c r="C92">
        <v>3</v>
      </c>
      <c r="D92">
        <v>5</v>
      </c>
      <c r="E92">
        <v>3</v>
      </c>
      <c r="F92">
        <v>3</v>
      </c>
      <c r="G92">
        <v>3</v>
      </c>
      <c r="H92">
        <v>3</v>
      </c>
      <c r="I92">
        <v>5.8429169999999999</v>
      </c>
      <c r="J92" t="s">
        <v>12</v>
      </c>
    </row>
    <row r="93" spans="1:10">
      <c r="A93">
        <v>3</v>
      </c>
      <c r="B93">
        <v>0</v>
      </c>
      <c r="C93">
        <v>2</v>
      </c>
      <c r="D93">
        <v>4</v>
      </c>
      <c r="E93">
        <v>1</v>
      </c>
      <c r="F93">
        <v>5</v>
      </c>
      <c r="G93">
        <v>1</v>
      </c>
      <c r="H93">
        <v>4</v>
      </c>
      <c r="I93">
        <v>5.8636460000000001</v>
      </c>
      <c r="J93" t="s">
        <v>12</v>
      </c>
    </row>
    <row r="94" spans="1:10">
      <c r="A94">
        <v>1</v>
      </c>
      <c r="B94">
        <v>5</v>
      </c>
      <c r="C94">
        <v>5</v>
      </c>
      <c r="D94">
        <v>3</v>
      </c>
      <c r="E94">
        <v>0</v>
      </c>
      <c r="F94">
        <v>4</v>
      </c>
      <c r="G94">
        <v>4</v>
      </c>
      <c r="H94">
        <v>3</v>
      </c>
      <c r="I94">
        <v>6.1111199999999997</v>
      </c>
      <c r="J94" t="s">
        <v>12</v>
      </c>
    </row>
    <row r="96" spans="1:10">
      <c r="A96">
        <v>4</v>
      </c>
      <c r="B96">
        <v>1</v>
      </c>
      <c r="C96">
        <v>5</v>
      </c>
      <c r="D96">
        <v>1</v>
      </c>
      <c r="E96">
        <v>1</v>
      </c>
      <c r="F96">
        <v>4</v>
      </c>
      <c r="G96">
        <v>0</v>
      </c>
      <c r="H96">
        <v>3</v>
      </c>
      <c r="I96">
        <v>6.8522530000000001</v>
      </c>
      <c r="J96" t="s">
        <v>11</v>
      </c>
    </row>
    <row r="97" spans="1:10">
      <c r="A97">
        <v>2</v>
      </c>
      <c r="B97">
        <v>4</v>
      </c>
      <c r="C97">
        <v>1</v>
      </c>
      <c r="D97">
        <v>1</v>
      </c>
      <c r="E97">
        <v>3</v>
      </c>
      <c r="F97">
        <v>1</v>
      </c>
      <c r="G97">
        <v>5</v>
      </c>
      <c r="H97">
        <v>4</v>
      </c>
      <c r="I97">
        <v>6.9832520000000002</v>
      </c>
      <c r="J97" t="s">
        <v>11</v>
      </c>
    </row>
    <row r="98" spans="1:10">
      <c r="A98">
        <v>1</v>
      </c>
      <c r="B98">
        <v>1</v>
      </c>
      <c r="C98">
        <v>5</v>
      </c>
      <c r="D98">
        <v>3</v>
      </c>
      <c r="E98">
        <v>1</v>
      </c>
      <c r="F98">
        <v>5</v>
      </c>
      <c r="G98">
        <v>2</v>
      </c>
      <c r="H98">
        <v>4</v>
      </c>
      <c r="I98">
        <v>7.1359440000000003</v>
      </c>
      <c r="J98" t="s">
        <v>11</v>
      </c>
    </row>
    <row r="99" spans="1:10">
      <c r="A99">
        <v>1</v>
      </c>
      <c r="B99">
        <v>1</v>
      </c>
      <c r="C99">
        <v>2</v>
      </c>
      <c r="D99">
        <v>5</v>
      </c>
      <c r="E99">
        <v>4</v>
      </c>
      <c r="F99">
        <v>3</v>
      </c>
      <c r="G99">
        <v>1</v>
      </c>
      <c r="H99">
        <v>4</v>
      </c>
      <c r="I99">
        <v>7.3282699999999998</v>
      </c>
      <c r="J99" t="s">
        <v>11</v>
      </c>
    </row>
    <row r="100" spans="1:10">
      <c r="A100">
        <v>4</v>
      </c>
      <c r="B100">
        <v>5</v>
      </c>
      <c r="C100">
        <v>3</v>
      </c>
      <c r="D100">
        <v>2</v>
      </c>
      <c r="E100">
        <v>4</v>
      </c>
      <c r="F100">
        <v>3</v>
      </c>
      <c r="G100">
        <v>3</v>
      </c>
      <c r="H100">
        <v>6</v>
      </c>
      <c r="I100">
        <v>7.4011630000000004</v>
      </c>
      <c r="J100" t="s">
        <v>11</v>
      </c>
    </row>
    <row r="101" spans="1:10">
      <c r="A101">
        <v>1</v>
      </c>
      <c r="B101">
        <v>2</v>
      </c>
      <c r="C101">
        <v>0</v>
      </c>
      <c r="D101">
        <v>0</v>
      </c>
      <c r="E101">
        <v>4</v>
      </c>
      <c r="F101">
        <v>5</v>
      </c>
      <c r="G101">
        <v>3</v>
      </c>
      <c r="H101">
        <v>5</v>
      </c>
      <c r="I101">
        <v>7.6137829999999997</v>
      </c>
      <c r="J101" t="s">
        <v>11</v>
      </c>
    </row>
    <row r="102" spans="1:10">
      <c r="A102">
        <v>2</v>
      </c>
      <c r="B102">
        <v>4</v>
      </c>
      <c r="C102">
        <v>5</v>
      </c>
      <c r="D102">
        <v>5</v>
      </c>
      <c r="E102">
        <v>2</v>
      </c>
      <c r="F102">
        <v>3</v>
      </c>
      <c r="G102">
        <v>1</v>
      </c>
      <c r="H102">
        <v>5</v>
      </c>
      <c r="I102">
        <v>7.9190360000000002</v>
      </c>
      <c r="J102" t="s">
        <v>11</v>
      </c>
    </row>
    <row r="103" spans="1:10">
      <c r="A103">
        <v>5</v>
      </c>
      <c r="B103">
        <v>1</v>
      </c>
      <c r="C103">
        <v>2</v>
      </c>
      <c r="D103">
        <v>0</v>
      </c>
      <c r="E103">
        <v>5</v>
      </c>
      <c r="F103">
        <v>2</v>
      </c>
      <c r="G103">
        <v>5</v>
      </c>
      <c r="H103">
        <v>5</v>
      </c>
      <c r="I103">
        <v>9.9894829999999999</v>
      </c>
      <c r="J103" t="s">
        <v>11</v>
      </c>
    </row>
  </sheetData>
  <sortState ref="A2:J101">
    <sortCondition ref="I2:I10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89" workbookViewId="0">
      <selection activeCell="D1" sqref="D1:E108"/>
    </sheetView>
  </sheetViews>
  <sheetFormatPr defaultRowHeight="15"/>
  <cols>
    <col min="2" max="2" width="20" customWidth="1"/>
    <col min="3" max="3" width="19.710937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5134</v>
      </c>
      <c r="B2" s="1">
        <v>41082.43818287037</v>
      </c>
      <c r="C2" s="1">
        <v>41082.446030092593</v>
      </c>
      <c r="D2">
        <f>(C2-B2)*24*60</f>
        <v>11.300000001210719</v>
      </c>
    </row>
    <row r="3" spans="1:4">
      <c r="A3">
        <v>5136</v>
      </c>
      <c r="B3" s="1">
        <v>41082.453935185185</v>
      </c>
      <c r="C3" s="1">
        <v>41082.461585648147</v>
      </c>
      <c r="D3">
        <f>(C3-B3)*24*60</f>
        <v>11.016666664509103</v>
      </c>
    </row>
    <row r="4" spans="1:4">
      <c r="A4">
        <v>5138</v>
      </c>
      <c r="B4" s="1">
        <v>41082.469328703701</v>
      </c>
      <c r="C4" s="1">
        <v>41082.4768287037</v>
      </c>
      <c r="D4">
        <f t="shared" ref="D4:D67" si="0">(C4-B4)*24*60</f>
        <v>10.799999999580905</v>
      </c>
    </row>
    <row r="5" spans="1:4">
      <c r="A5">
        <v>5140</v>
      </c>
      <c r="B5" s="1">
        <v>41082.484710648147</v>
      </c>
      <c r="C5" s="1">
        <v>41082.492013888892</v>
      </c>
      <c r="D5">
        <f t="shared" si="0"/>
        <v>10.516666673356667</v>
      </c>
    </row>
    <row r="6" spans="1:4">
      <c r="A6">
        <v>5142</v>
      </c>
      <c r="B6" s="1">
        <v>41082.499594907407</v>
      </c>
      <c r="C6" s="1">
        <v>41082.507094907407</v>
      </c>
      <c r="D6">
        <f t="shared" si="0"/>
        <v>10.799999999580905</v>
      </c>
    </row>
    <row r="7" spans="1:4">
      <c r="A7">
        <v>5144</v>
      </c>
      <c r="B7" s="1">
        <v>41082.514907407407</v>
      </c>
      <c r="C7" s="1">
        <v>41082.522650462961</v>
      </c>
      <c r="D7">
        <f t="shared" si="0"/>
        <v>11.149999997578561</v>
      </c>
    </row>
    <row r="8" spans="1:4">
      <c r="A8">
        <v>5146</v>
      </c>
      <c r="B8" s="1">
        <v>41082.530578703707</v>
      </c>
      <c r="C8" s="1">
        <v>41082.538275462961</v>
      </c>
      <c r="D8">
        <f t="shared" si="0"/>
        <v>11.083333325805143</v>
      </c>
    </row>
    <row r="9" spans="1:4">
      <c r="A9">
        <v>5148</v>
      </c>
      <c r="B9" s="1">
        <v>41082.546238425923</v>
      </c>
      <c r="C9" s="1">
        <v>41082.553842592592</v>
      </c>
      <c r="D9">
        <f t="shared" si="0"/>
        <v>10.950000003213063</v>
      </c>
    </row>
    <row r="10" spans="1:4">
      <c r="A10">
        <v>5150</v>
      </c>
      <c r="B10" s="1">
        <v>41082.56145833333</v>
      </c>
      <c r="C10" s="1">
        <v>41082.569236111114</v>
      </c>
      <c r="D10">
        <f t="shared" si="0"/>
        <v>11.20000000926666</v>
      </c>
    </row>
    <row r="11" spans="1:4">
      <c r="A11">
        <v>5152</v>
      </c>
      <c r="B11" s="1">
        <v>41082.577060185184</v>
      </c>
      <c r="C11" s="1">
        <v>41082.584803240738</v>
      </c>
      <c r="D11">
        <f t="shared" si="0"/>
        <v>11.149999997578561</v>
      </c>
    </row>
    <row r="12" spans="1:4">
      <c r="A12">
        <v>5154</v>
      </c>
      <c r="B12" s="1">
        <v>41082.592789351853</v>
      </c>
      <c r="C12" s="1">
        <v>41082.600289351853</v>
      </c>
      <c r="D12">
        <f t="shared" si="0"/>
        <v>10.799999999580905</v>
      </c>
    </row>
    <row r="13" spans="1:4">
      <c r="A13">
        <v>5156</v>
      </c>
      <c r="B13" s="1">
        <v>41082.608263888891</v>
      </c>
      <c r="C13" s="1">
        <v>41082.616041666668</v>
      </c>
      <c r="D13">
        <f t="shared" si="0"/>
        <v>11.199999998789281</v>
      </c>
    </row>
    <row r="14" spans="1:4">
      <c r="A14">
        <v>5158</v>
      </c>
      <c r="B14" s="1">
        <v>41082.623912037037</v>
      </c>
      <c r="C14" s="1">
        <v>41082.631828703707</v>
      </c>
      <c r="D14">
        <f t="shared" si="0"/>
        <v>11.400000003632158</v>
      </c>
    </row>
    <row r="15" spans="1:4">
      <c r="A15">
        <v>5160</v>
      </c>
      <c r="B15" s="1">
        <v>41082.639814814815</v>
      </c>
      <c r="C15" s="1">
        <v>41082.647766203707</v>
      </c>
      <c r="D15">
        <f t="shared" si="0"/>
        <v>11.450000004842877</v>
      </c>
    </row>
    <row r="16" spans="1:4">
      <c r="A16">
        <v>5162</v>
      </c>
      <c r="B16" s="1">
        <v>41082.655752314815</v>
      </c>
      <c r="C16" s="1">
        <v>41082.663657407407</v>
      </c>
      <c r="D16">
        <f t="shared" si="0"/>
        <v>11.383333333069459</v>
      </c>
    </row>
    <row r="17" spans="1:4">
      <c r="A17">
        <v>5164</v>
      </c>
      <c r="B17" s="1">
        <v>41082.671307870369</v>
      </c>
      <c r="C17" s="1">
        <v>41082.679224537038</v>
      </c>
      <c r="D17">
        <f t="shared" si="0"/>
        <v>11.400000003632158</v>
      </c>
    </row>
    <row r="18" spans="1:4">
      <c r="A18">
        <v>5166</v>
      </c>
      <c r="B18" s="1">
        <v>41082.687314814815</v>
      </c>
      <c r="C18" s="1">
        <v>41082.695069444446</v>
      </c>
      <c r="D18">
        <f t="shared" si="0"/>
        <v>11.166666668141261</v>
      </c>
    </row>
    <row r="19" spans="1:4">
      <c r="A19">
        <v>5168</v>
      </c>
      <c r="B19" s="1">
        <v>41082.702870370369</v>
      </c>
      <c r="C19" s="1">
        <v>41082.710428240738</v>
      </c>
      <c r="D19">
        <f t="shared" si="0"/>
        <v>10.883333331439644</v>
      </c>
    </row>
    <row r="20" spans="1:4">
      <c r="A20">
        <v>5170</v>
      </c>
      <c r="B20" s="1">
        <v>41082.718229166669</v>
      </c>
      <c r="C20" s="1">
        <v>41082.725462962961</v>
      </c>
      <c r="D20">
        <f t="shared" si="0"/>
        <v>10.41666666045785</v>
      </c>
    </row>
    <row r="21" spans="1:4">
      <c r="A21">
        <v>5172</v>
      </c>
      <c r="B21" s="1">
        <v>41082.732986111114</v>
      </c>
      <c r="C21" s="1">
        <v>41082.740567129629</v>
      </c>
      <c r="D21">
        <f t="shared" si="0"/>
        <v>10.916666662087664</v>
      </c>
    </row>
    <row r="22" spans="1:4">
      <c r="A22">
        <v>5174</v>
      </c>
      <c r="B22" s="1">
        <v>41082.748194444444</v>
      </c>
      <c r="C22" s="1">
        <v>41082.755995370368</v>
      </c>
      <c r="D22">
        <f t="shared" si="0"/>
        <v>11.233333329437301</v>
      </c>
    </row>
    <row r="23" spans="1:4">
      <c r="A23">
        <v>5176</v>
      </c>
      <c r="B23" s="1">
        <v>41082.764074074075</v>
      </c>
      <c r="C23" s="1">
        <v>41082.771817129629</v>
      </c>
      <c r="D23">
        <f t="shared" si="0"/>
        <v>11.149999997578561</v>
      </c>
    </row>
    <row r="24" spans="1:4">
      <c r="A24">
        <v>5178</v>
      </c>
      <c r="B24" s="1">
        <v>41082.77988425926</v>
      </c>
      <c r="C24" s="1">
        <v>41082.787719907406</v>
      </c>
      <c r="D24">
        <f t="shared" si="0"/>
        <v>11.28333333064802</v>
      </c>
    </row>
    <row r="25" spans="1:4">
      <c r="A25">
        <v>5180</v>
      </c>
      <c r="B25" s="1">
        <v>41082.795775462961</v>
      </c>
      <c r="C25" s="1">
        <v>41082.803414351853</v>
      </c>
      <c r="D25">
        <f t="shared" si="0"/>
        <v>11.000000004423782</v>
      </c>
    </row>
    <row r="26" spans="1:4">
      <c r="A26">
        <v>5182</v>
      </c>
      <c r="B26" s="1">
        <v>41082.81108796296</v>
      </c>
      <c r="C26" s="1">
        <v>41082.819155092591</v>
      </c>
      <c r="D26">
        <f t="shared" si="0"/>
        <v>11.616666668560356</v>
      </c>
    </row>
    <row r="27" spans="1:4">
      <c r="A27">
        <v>5184</v>
      </c>
      <c r="B27" s="1">
        <v>41082.827233796299</v>
      </c>
      <c r="C27" s="1">
        <v>41082.835138888891</v>
      </c>
      <c r="D27">
        <f t="shared" si="0"/>
        <v>11.383333333069459</v>
      </c>
    </row>
    <row r="28" spans="1:4">
      <c r="A28">
        <v>5186</v>
      </c>
      <c r="B28" s="1">
        <v>41082.843344907407</v>
      </c>
      <c r="C28" s="1">
        <v>41082.851122685184</v>
      </c>
      <c r="D28">
        <f t="shared" si="0"/>
        <v>11.199999998789281</v>
      </c>
    </row>
    <row r="29" spans="1:4">
      <c r="A29">
        <v>5188</v>
      </c>
      <c r="B29" s="1">
        <v>41082.85900462963</v>
      </c>
      <c r="C29" s="1">
        <v>41082.866400462961</v>
      </c>
      <c r="D29">
        <f t="shared" si="0"/>
        <v>10.649999995948747</v>
      </c>
    </row>
    <row r="30" spans="1:4">
      <c r="A30">
        <v>5190</v>
      </c>
      <c r="B30" s="1">
        <v>41082.873923611114</v>
      </c>
      <c r="C30" s="1">
        <v>41082.881631944445</v>
      </c>
      <c r="D30">
        <f t="shared" si="0"/>
        <v>11.099999996367842</v>
      </c>
    </row>
    <row r="31" spans="1:4">
      <c r="A31">
        <v>5192</v>
      </c>
      <c r="B31" s="1">
        <v>41082.889432870368</v>
      </c>
      <c r="C31" s="1">
        <v>41082.897002314814</v>
      </c>
      <c r="D31">
        <f t="shared" si="0"/>
        <v>10.900000002002344</v>
      </c>
    </row>
    <row r="32" spans="1:4">
      <c r="A32">
        <v>5194</v>
      </c>
      <c r="B32" s="1">
        <v>41082.904629629629</v>
      </c>
      <c r="C32" s="1">
        <v>41082.912499999999</v>
      </c>
      <c r="D32">
        <f t="shared" si="0"/>
        <v>11.333333331858739</v>
      </c>
    </row>
    <row r="33" spans="1:4">
      <c r="A33">
        <v>5196</v>
      </c>
      <c r="B33" s="1">
        <v>41082.92046296296</v>
      </c>
      <c r="C33" s="1">
        <v>41082.928379629629</v>
      </c>
      <c r="D33">
        <f t="shared" si="0"/>
        <v>11.400000003632158</v>
      </c>
    </row>
    <row r="34" spans="1:4">
      <c r="A34">
        <v>5198</v>
      </c>
      <c r="B34" s="1">
        <v>41082.936192129629</v>
      </c>
      <c r="C34" s="1">
        <v>41082.944131944445</v>
      </c>
      <c r="D34">
        <f t="shared" si="0"/>
        <v>11.433333334280178</v>
      </c>
    </row>
    <row r="35" spans="1:4">
      <c r="A35">
        <v>5200</v>
      </c>
      <c r="B35" s="1">
        <v>41082.952141203707</v>
      </c>
      <c r="C35" s="1">
        <v>41082.959803240738</v>
      </c>
      <c r="D35">
        <f t="shared" si="0"/>
        <v>11.033333324594423</v>
      </c>
    </row>
    <row r="36" spans="1:4">
      <c r="A36">
        <v>5202</v>
      </c>
      <c r="B36" s="1">
        <v>41082.967662037037</v>
      </c>
      <c r="C36" s="1">
        <v>41082.975277777776</v>
      </c>
      <c r="D36">
        <f t="shared" si="0"/>
        <v>10.966666663298383</v>
      </c>
    </row>
    <row r="37" spans="1:4">
      <c r="A37">
        <v>5204</v>
      </c>
      <c r="B37" s="1">
        <v>41082.983460648145</v>
      </c>
      <c r="C37" s="1">
        <v>41082.991203703707</v>
      </c>
      <c r="D37">
        <f t="shared" si="0"/>
        <v>11.15000000805594</v>
      </c>
    </row>
    <row r="38" spans="1:4">
      <c r="A38">
        <v>5206</v>
      </c>
      <c r="B38" s="1">
        <v>41082.999236111114</v>
      </c>
      <c r="C38" s="1">
        <v>41083.006712962961</v>
      </c>
      <c r="D38">
        <f t="shared" si="0"/>
        <v>10.766666658455506</v>
      </c>
    </row>
    <row r="39" spans="1:4">
      <c r="A39">
        <v>5208</v>
      </c>
      <c r="B39" s="1">
        <v>41083.014560185184</v>
      </c>
      <c r="C39" s="1">
        <v>41083.022233796299</v>
      </c>
      <c r="D39">
        <f t="shared" si="0"/>
        <v>11.050000005634502</v>
      </c>
    </row>
    <row r="40" spans="1:4">
      <c r="A40">
        <v>5210</v>
      </c>
      <c r="B40" s="1">
        <v>41083.03019675926</v>
      </c>
      <c r="C40" s="1">
        <v>41083.037870370368</v>
      </c>
      <c r="D40">
        <f t="shared" si="0"/>
        <v>11.049999995157123</v>
      </c>
    </row>
    <row r="41" spans="1:4">
      <c r="A41">
        <v>5212</v>
      </c>
      <c r="B41" s="1">
        <v>41083.045497685183</v>
      </c>
      <c r="C41" s="1">
        <v>41083.053541666668</v>
      </c>
      <c r="D41">
        <f t="shared" si="0"/>
        <v>11.583333337912336</v>
      </c>
    </row>
    <row r="42" spans="1:4">
      <c r="A42">
        <v>5214</v>
      </c>
      <c r="B42" s="1">
        <v>41083.061608796299</v>
      </c>
      <c r="C42" s="1">
        <v>41083.069108796299</v>
      </c>
      <c r="D42">
        <f t="shared" si="0"/>
        <v>10.799999999580905</v>
      </c>
    </row>
    <row r="43" spans="1:4">
      <c r="A43">
        <v>5216</v>
      </c>
      <c r="B43" s="1">
        <v>41083.076851851853</v>
      </c>
      <c r="C43" s="1">
        <v>41083.084606481483</v>
      </c>
      <c r="D43">
        <f t="shared" si="0"/>
        <v>11.166666668141261</v>
      </c>
    </row>
    <row r="44" spans="1:4">
      <c r="A44">
        <v>5218</v>
      </c>
      <c r="B44" s="1">
        <v>41083.092407407406</v>
      </c>
      <c r="C44" s="1">
        <v>41083.100243055553</v>
      </c>
      <c r="D44">
        <f t="shared" si="0"/>
        <v>11.28333333064802</v>
      </c>
    </row>
    <row r="45" spans="1:4">
      <c r="A45">
        <v>5220</v>
      </c>
      <c r="B45" s="1">
        <v>41083.108263888891</v>
      </c>
      <c r="C45" s="1">
        <v>41083.115798611114</v>
      </c>
      <c r="D45">
        <f t="shared" si="0"/>
        <v>10.850000000791624</v>
      </c>
    </row>
    <row r="46" spans="1:4">
      <c r="A46">
        <v>5222</v>
      </c>
      <c r="B46" s="1">
        <v>41083.123749999999</v>
      </c>
      <c r="C46" s="1">
        <v>41083.131284722222</v>
      </c>
      <c r="D46">
        <f t="shared" si="0"/>
        <v>10.850000000791624</v>
      </c>
    </row>
    <row r="47" spans="1:4">
      <c r="A47">
        <v>5224</v>
      </c>
      <c r="B47" s="1">
        <v>41083.139074074075</v>
      </c>
      <c r="C47" s="1">
        <v>41083.146782407406</v>
      </c>
      <c r="D47">
        <f t="shared" si="0"/>
        <v>11.099999996367842</v>
      </c>
    </row>
    <row r="48" spans="1:4">
      <c r="A48">
        <v>5226</v>
      </c>
      <c r="B48" s="1">
        <v>41083.154745370368</v>
      </c>
      <c r="C48" s="1">
        <v>41083.162129629629</v>
      </c>
      <c r="D48">
        <f t="shared" si="0"/>
        <v>10.633333335863426</v>
      </c>
    </row>
    <row r="49" spans="1:4">
      <c r="A49">
        <v>5228</v>
      </c>
      <c r="B49" s="1">
        <v>41083.16982638889</v>
      </c>
      <c r="C49" s="1">
        <v>41083.177557870367</v>
      </c>
      <c r="D49">
        <f t="shared" si="0"/>
        <v>11.133333327015862</v>
      </c>
    </row>
    <row r="50" spans="1:4">
      <c r="A50">
        <v>5230</v>
      </c>
      <c r="B50" s="1">
        <v>41083.185567129629</v>
      </c>
      <c r="C50" s="1">
        <v>41083.193136574075</v>
      </c>
      <c r="D50">
        <f t="shared" si="0"/>
        <v>10.900000002002344</v>
      </c>
    </row>
    <row r="51" spans="1:4">
      <c r="A51">
        <v>5232</v>
      </c>
      <c r="B51" s="1">
        <v>41083.200995370367</v>
      </c>
      <c r="C51" s="1">
        <v>41083.208819444444</v>
      </c>
      <c r="D51">
        <f t="shared" si="0"/>
        <v>11.266666670562699</v>
      </c>
    </row>
    <row r="52" spans="1:4">
      <c r="A52">
        <v>5234</v>
      </c>
      <c r="B52" s="1">
        <v>41083.217094907406</v>
      </c>
      <c r="C52" s="1">
        <v>41083.224675925929</v>
      </c>
      <c r="D52">
        <f t="shared" si="0"/>
        <v>10.916666672565043</v>
      </c>
    </row>
    <row r="53" spans="1:4">
      <c r="A53">
        <v>5236</v>
      </c>
      <c r="B53" s="1">
        <v>41083.232407407406</v>
      </c>
      <c r="C53" s="1">
        <v>41083.240185185183</v>
      </c>
      <c r="D53">
        <f t="shared" si="0"/>
        <v>11.199999998789281</v>
      </c>
    </row>
    <row r="54" spans="1:4">
      <c r="A54">
        <v>5238</v>
      </c>
      <c r="B54" s="1">
        <v>41083.248240740744</v>
      </c>
      <c r="C54" s="1">
        <v>41083.25608796296</v>
      </c>
      <c r="D54">
        <f t="shared" si="0"/>
        <v>11.29999999073334</v>
      </c>
    </row>
    <row r="55" spans="1:4">
      <c r="A55">
        <v>5240</v>
      </c>
      <c r="B55" s="1">
        <v>41083.264004629629</v>
      </c>
      <c r="C55" s="1">
        <v>41083.271574074075</v>
      </c>
      <c r="D55">
        <f t="shared" si="0"/>
        <v>10.900000002002344</v>
      </c>
    </row>
    <row r="56" spans="1:4">
      <c r="A56">
        <v>5242</v>
      </c>
      <c r="B56" s="1">
        <v>41083.279398148145</v>
      </c>
      <c r="C56" s="1">
        <v>41083.286909722221</v>
      </c>
      <c r="D56">
        <f t="shared" si="0"/>
        <v>10.816666670143604</v>
      </c>
    </row>
    <row r="57" spans="1:4">
      <c r="A57">
        <v>5244</v>
      </c>
      <c r="B57" s="1">
        <v>41083.294629629629</v>
      </c>
      <c r="C57" s="1">
        <v>41083.302291666667</v>
      </c>
      <c r="D57">
        <f t="shared" si="0"/>
        <v>11.033333335071802</v>
      </c>
    </row>
    <row r="58" spans="1:4">
      <c r="A58">
        <v>5246</v>
      </c>
      <c r="B58" s="1">
        <v>41083.309953703705</v>
      </c>
      <c r="C58" s="1">
        <v>41083.318055555559</v>
      </c>
      <c r="D58">
        <f t="shared" si="0"/>
        <v>11.666666669771075</v>
      </c>
    </row>
    <row r="59" spans="1:4">
      <c r="A59">
        <v>5248</v>
      </c>
      <c r="B59" s="1">
        <v>41083.325949074075</v>
      </c>
      <c r="C59" s="1">
        <v>41083.333807870367</v>
      </c>
      <c r="D59">
        <f t="shared" si="0"/>
        <v>11.31666666129604</v>
      </c>
    </row>
    <row r="60" spans="1:4">
      <c r="A60">
        <v>5250</v>
      </c>
      <c r="B60" s="1">
        <v>41083.341782407406</v>
      </c>
      <c r="C60" s="1">
        <v>41083.349618055552</v>
      </c>
      <c r="D60">
        <f t="shared" si="0"/>
        <v>11.28333333064802</v>
      </c>
    </row>
    <row r="61" spans="1:4">
      <c r="A61">
        <v>5252</v>
      </c>
      <c r="B61" s="1">
        <v>41083.357465277775</v>
      </c>
      <c r="C61" s="1">
        <v>41083.364768518521</v>
      </c>
      <c r="D61">
        <f t="shared" si="0"/>
        <v>10.516666673356667</v>
      </c>
    </row>
    <row r="62" spans="1:4">
      <c r="A62">
        <v>5254</v>
      </c>
      <c r="B62" s="1">
        <v>41083.372337962966</v>
      </c>
      <c r="C62" s="1">
        <v>41083.380011574074</v>
      </c>
      <c r="D62">
        <f t="shared" si="0"/>
        <v>11.049999995157123</v>
      </c>
    </row>
    <row r="63" spans="1:4">
      <c r="A63">
        <v>5256</v>
      </c>
      <c r="B63" s="1">
        <v>41083.38790509259</v>
      </c>
      <c r="C63" s="1">
        <v>41083.395532407405</v>
      </c>
      <c r="D63">
        <f t="shared" si="0"/>
        <v>10.983333333861083</v>
      </c>
    </row>
    <row r="64" spans="1:4">
      <c r="A64">
        <v>5258</v>
      </c>
      <c r="B64" s="1">
        <v>41083.403692129628</v>
      </c>
      <c r="C64" s="1">
        <v>41083.411157407405</v>
      </c>
      <c r="D64">
        <f t="shared" si="0"/>
        <v>10.749999998370185</v>
      </c>
    </row>
    <row r="65" spans="1:4">
      <c r="A65">
        <v>5260</v>
      </c>
      <c r="B65" s="1">
        <v>41083.418993055559</v>
      </c>
      <c r="C65" s="1">
        <v>41083.426296296297</v>
      </c>
      <c r="D65">
        <f t="shared" si="0"/>
        <v>10.516666662879288</v>
      </c>
    </row>
    <row r="66" spans="1:4">
      <c r="A66">
        <v>5262</v>
      </c>
      <c r="B66" s="1">
        <v>41083.433796296296</v>
      </c>
      <c r="C66" s="1">
        <v>41083.441400462965</v>
      </c>
      <c r="D66">
        <f t="shared" si="0"/>
        <v>10.950000003213063</v>
      </c>
    </row>
    <row r="67" spans="1:4">
      <c r="A67">
        <v>5264</v>
      </c>
      <c r="B67" s="1">
        <v>41083.449201388888</v>
      </c>
      <c r="C67" s="1">
        <v>41083.457337962966</v>
      </c>
      <c r="D67">
        <f t="shared" si="0"/>
        <v>11.716666670981795</v>
      </c>
    </row>
    <row r="68" spans="1:4">
      <c r="A68">
        <v>5266</v>
      </c>
      <c r="B68" s="1">
        <v>41083.465300925927</v>
      </c>
      <c r="C68" s="1">
        <v>41083.472777777781</v>
      </c>
      <c r="D68">
        <f t="shared" ref="D68:D101" si="1">(C68-B68)*24*60</f>
        <v>10.766666668932885</v>
      </c>
    </row>
    <row r="69" spans="1:4">
      <c r="A69">
        <v>5268</v>
      </c>
      <c r="B69" s="1">
        <v>41083.480497685188</v>
      </c>
      <c r="C69" s="1">
        <v>41083.488298611112</v>
      </c>
      <c r="D69">
        <f t="shared" si="1"/>
        <v>11.233333329437301</v>
      </c>
    </row>
    <row r="70" spans="1:4">
      <c r="A70">
        <v>5270</v>
      </c>
      <c r="B70" s="1">
        <v>41083.496122685188</v>
      </c>
      <c r="C70" s="1">
        <v>41083.504166666666</v>
      </c>
      <c r="D70">
        <f t="shared" si="1"/>
        <v>11.583333327434957</v>
      </c>
    </row>
    <row r="71" spans="1:4">
      <c r="A71">
        <v>5272</v>
      </c>
      <c r="B71" s="1">
        <v>41083.512106481481</v>
      </c>
      <c r="C71" s="1">
        <v>41083.52008101852</v>
      </c>
      <c r="D71">
        <f t="shared" si="1"/>
        <v>11.483333335490897</v>
      </c>
    </row>
    <row r="72" spans="1:4">
      <c r="A72">
        <v>5274</v>
      </c>
      <c r="B72" s="1">
        <v>41083.528182870374</v>
      </c>
      <c r="C72" s="1">
        <v>41083.536099537036</v>
      </c>
      <c r="D72">
        <f t="shared" si="1"/>
        <v>11.399999993154779</v>
      </c>
    </row>
    <row r="73" spans="1:4">
      <c r="A73">
        <v>5276</v>
      </c>
      <c r="B73" s="1">
        <v>41083.543969907405</v>
      </c>
      <c r="C73" s="1">
        <v>41083.551550925928</v>
      </c>
      <c r="D73">
        <f t="shared" si="1"/>
        <v>10.916666672565043</v>
      </c>
    </row>
    <row r="74" spans="1:4">
      <c r="A74">
        <v>5278</v>
      </c>
      <c r="B74" s="1">
        <v>41083.559282407405</v>
      </c>
      <c r="C74" s="1">
        <v>41083.567025462966</v>
      </c>
      <c r="D74">
        <f t="shared" si="1"/>
        <v>11.15000000805594</v>
      </c>
    </row>
    <row r="75" spans="1:4">
      <c r="A75">
        <v>5280</v>
      </c>
      <c r="B75" s="1">
        <v>41083.574953703705</v>
      </c>
      <c r="C75" s="1">
        <v>41083.582384259258</v>
      </c>
      <c r="D75">
        <f t="shared" si="1"/>
        <v>10.699999997159466</v>
      </c>
    </row>
    <row r="76" spans="1:4">
      <c r="A76">
        <v>5282</v>
      </c>
      <c r="B76" s="1">
        <v>41083.589965277781</v>
      </c>
      <c r="C76" s="1">
        <v>41083.597638888888</v>
      </c>
      <c r="D76">
        <f t="shared" si="1"/>
        <v>11.049999995157123</v>
      </c>
    </row>
    <row r="77" spans="1:4">
      <c r="A77">
        <v>5284</v>
      </c>
      <c r="B77" s="1">
        <v>41083.605636574073</v>
      </c>
      <c r="C77" s="1">
        <v>41083.613437499997</v>
      </c>
      <c r="D77">
        <f t="shared" si="1"/>
        <v>11.233333329437301</v>
      </c>
    </row>
    <row r="78" spans="1:4">
      <c r="A78">
        <v>5286</v>
      </c>
      <c r="B78" s="1">
        <v>41083.621296296296</v>
      </c>
      <c r="C78" s="1">
        <v>41083.628923611112</v>
      </c>
      <c r="D78">
        <f t="shared" si="1"/>
        <v>10.983333333861083</v>
      </c>
    </row>
    <row r="79" spans="1:4">
      <c r="A79">
        <v>5288</v>
      </c>
      <c r="B79" s="1">
        <v>41083.636736111112</v>
      </c>
      <c r="C79" s="1">
        <v>41083.644375000003</v>
      </c>
      <c r="D79">
        <f t="shared" si="1"/>
        <v>11.000000004423782</v>
      </c>
    </row>
    <row r="80" spans="1:4">
      <c r="A80">
        <v>5290</v>
      </c>
      <c r="B80" s="1">
        <v>41083.652303240742</v>
      </c>
      <c r="C80" s="1">
        <v>41083.659780092596</v>
      </c>
      <c r="D80">
        <f t="shared" si="1"/>
        <v>10.766666668932885</v>
      </c>
    </row>
    <row r="81" spans="1:4">
      <c r="A81">
        <v>5292</v>
      </c>
      <c r="B81" s="1">
        <v>41083.667523148149</v>
      </c>
      <c r="C81" s="1">
        <v>41083.675393518519</v>
      </c>
      <c r="D81">
        <f t="shared" si="1"/>
        <v>11.333333331858739</v>
      </c>
    </row>
    <row r="82" spans="1:4">
      <c r="A82">
        <v>5294</v>
      </c>
      <c r="B82" s="1">
        <v>41083.683275462965</v>
      </c>
      <c r="C82" s="1">
        <v>41083.690752314818</v>
      </c>
      <c r="D82">
        <f t="shared" si="1"/>
        <v>10.766666668932885</v>
      </c>
    </row>
    <row r="83" spans="1:4">
      <c r="A83">
        <v>5296</v>
      </c>
      <c r="B83" s="1">
        <v>41083.698298611111</v>
      </c>
      <c r="C83" s="1">
        <v>41083.705995370372</v>
      </c>
      <c r="D83">
        <f t="shared" si="1"/>
        <v>11.083333336282521</v>
      </c>
    </row>
    <row r="84" spans="1:4">
      <c r="A84">
        <v>5298</v>
      </c>
      <c r="B84" s="1">
        <v>41083.713877314818</v>
      </c>
      <c r="C84" s="1">
        <v>41083.721701388888</v>
      </c>
      <c r="D84">
        <f t="shared" si="1"/>
        <v>11.26666666008532</v>
      </c>
    </row>
    <row r="85" spans="1:4">
      <c r="A85">
        <v>5300</v>
      </c>
      <c r="B85" s="1">
        <v>41083.729791666665</v>
      </c>
      <c r="C85" s="1">
        <v>41083.737442129626</v>
      </c>
      <c r="D85">
        <f t="shared" si="1"/>
        <v>11.016666664509103</v>
      </c>
    </row>
    <row r="86" spans="1:4">
      <c r="A86">
        <v>5302</v>
      </c>
      <c r="B86" s="1">
        <v>41083.745127314818</v>
      </c>
      <c r="C86" s="1">
        <v>41083.75277777778</v>
      </c>
      <c r="D86">
        <f t="shared" si="1"/>
        <v>11.016666664509103</v>
      </c>
    </row>
    <row r="87" spans="1:4">
      <c r="A87">
        <v>5304</v>
      </c>
      <c r="B87" s="1">
        <v>41083.760821759257</v>
      </c>
      <c r="C87" s="1">
        <v>41083.768182870372</v>
      </c>
      <c r="D87">
        <f t="shared" si="1"/>
        <v>10.600000005215406</v>
      </c>
    </row>
    <row r="88" spans="1:4">
      <c r="A88">
        <v>5306</v>
      </c>
      <c r="B88" s="1">
        <v>41083.775868055556</v>
      </c>
      <c r="C88" s="1">
        <v>41083.783842592595</v>
      </c>
      <c r="D88">
        <f t="shared" si="1"/>
        <v>11.483333335490897</v>
      </c>
    </row>
    <row r="89" spans="1:4">
      <c r="A89">
        <v>5308</v>
      </c>
      <c r="B89" s="1">
        <v>41083.791875000003</v>
      </c>
      <c r="C89" s="1">
        <v>41083.799490740741</v>
      </c>
      <c r="D89">
        <f t="shared" si="1"/>
        <v>10.966666663298383</v>
      </c>
    </row>
    <row r="90" spans="1:4">
      <c r="A90">
        <v>5310</v>
      </c>
      <c r="B90" s="1">
        <v>41083.807280092595</v>
      </c>
      <c r="C90" s="1">
        <v>41083.814791666664</v>
      </c>
      <c r="D90">
        <f t="shared" si="1"/>
        <v>10.816666659666225</v>
      </c>
    </row>
    <row r="91" spans="1:4">
      <c r="A91">
        <v>5312</v>
      </c>
      <c r="B91" s="1">
        <v>41083.822430555556</v>
      </c>
      <c r="C91" s="1">
        <v>41083.830185185187</v>
      </c>
      <c r="D91">
        <f t="shared" si="1"/>
        <v>11.166666668141261</v>
      </c>
    </row>
    <row r="92" spans="1:4">
      <c r="A92">
        <v>5314</v>
      </c>
      <c r="B92" s="1">
        <v>41083.838194444441</v>
      </c>
      <c r="C92" s="1">
        <v>41083.845879629633</v>
      </c>
      <c r="D92">
        <f t="shared" si="1"/>
        <v>11.066666676197201</v>
      </c>
    </row>
    <row r="93" spans="1:4">
      <c r="A93">
        <v>5316</v>
      </c>
      <c r="B93" s="1">
        <v>41083.85396990741</v>
      </c>
      <c r="C93" s="1">
        <v>41083.861168981479</v>
      </c>
      <c r="D93">
        <f t="shared" si="1"/>
        <v>10.36666665924713</v>
      </c>
    </row>
    <row r="94" spans="1:4">
      <c r="A94">
        <v>5318</v>
      </c>
      <c r="B94" s="1">
        <v>41083.868680555555</v>
      </c>
      <c r="C94" s="1">
        <v>41083.876481481479</v>
      </c>
      <c r="D94">
        <f t="shared" si="1"/>
        <v>11.233333329437301</v>
      </c>
    </row>
    <row r="95" spans="1:4">
      <c r="A95">
        <v>5320</v>
      </c>
      <c r="B95" s="1">
        <v>41083.884710648148</v>
      </c>
      <c r="C95" s="1">
        <v>41083.892002314817</v>
      </c>
      <c r="D95">
        <f t="shared" si="1"/>
        <v>10.500000002793968</v>
      </c>
    </row>
    <row r="96" spans="1:4">
      <c r="A96">
        <v>5322</v>
      </c>
      <c r="B96" s="1">
        <v>41083.899814814817</v>
      </c>
      <c r="C96" s="1">
        <v>41083.907534722224</v>
      </c>
      <c r="D96">
        <f t="shared" si="1"/>
        <v>11.116666666930541</v>
      </c>
    </row>
    <row r="97" spans="1:5">
      <c r="A97">
        <v>5324</v>
      </c>
      <c r="B97" s="1">
        <v>41083.915150462963</v>
      </c>
      <c r="C97" s="1">
        <v>41083.922731481478</v>
      </c>
      <c r="D97">
        <f t="shared" si="1"/>
        <v>10.916666662087664</v>
      </c>
    </row>
    <row r="98" spans="1:5">
      <c r="A98">
        <v>5326</v>
      </c>
      <c r="B98" s="1">
        <v>41083.93037037037</v>
      </c>
      <c r="C98" s="1">
        <v>41083.938009259262</v>
      </c>
      <c r="D98">
        <f t="shared" si="1"/>
        <v>11.000000004423782</v>
      </c>
    </row>
    <row r="99" spans="1:5">
      <c r="A99">
        <v>5328</v>
      </c>
      <c r="B99" s="1">
        <v>41083.945648148147</v>
      </c>
      <c r="C99" s="1">
        <v>41083.953425925924</v>
      </c>
      <c r="D99">
        <f t="shared" si="1"/>
        <v>11.199999998789281</v>
      </c>
    </row>
    <row r="100" spans="1:5">
      <c r="A100">
        <v>5330</v>
      </c>
      <c r="B100" s="1">
        <v>41083.96162037037</v>
      </c>
      <c r="C100" s="1">
        <v>41083.968946759262</v>
      </c>
      <c r="D100">
        <f t="shared" si="1"/>
        <v>10.550000004004687</v>
      </c>
    </row>
    <row r="101" spans="1:5">
      <c r="A101">
        <v>5332</v>
      </c>
      <c r="B101" s="1">
        <v>41083.976412037038</v>
      </c>
      <c r="C101" s="1">
        <v>41083.983715277776</v>
      </c>
      <c r="D101">
        <f t="shared" si="1"/>
        <v>10.516666662879288</v>
      </c>
    </row>
    <row r="102" spans="1:5">
      <c r="D102" s="2">
        <f>SUM(D2:D101)/60</f>
        <v>18.4236111107748</v>
      </c>
      <c r="E102" t="s">
        <v>4</v>
      </c>
    </row>
    <row r="103" spans="1:5">
      <c r="D103" s="2">
        <f>MEDIAN(D2:D101)</f>
        <v>11.050000000395812</v>
      </c>
      <c r="E103" t="s">
        <v>5</v>
      </c>
    </row>
    <row r="104" spans="1:5">
      <c r="D104" s="2">
        <f>AVERAGE(D2:D101)</f>
        <v>11.05416666646488</v>
      </c>
      <c r="E104" t="s">
        <v>6</v>
      </c>
    </row>
    <row r="105" spans="1:5">
      <c r="D105" s="2">
        <f>STDEV(D2:D101)</f>
        <v>0.29069342206146881</v>
      </c>
      <c r="E105" t="s">
        <v>7</v>
      </c>
    </row>
    <row r="106" spans="1:5">
      <c r="D106" s="2">
        <f>D105/D104</f>
        <v>2.6297181038833793E-2</v>
      </c>
      <c r="E106" t="s">
        <v>8</v>
      </c>
    </row>
    <row r="107" spans="1:5">
      <c r="D107" s="2">
        <f>MIN(D2:D101)</f>
        <v>10.36666665924713</v>
      </c>
      <c r="E107" t="s">
        <v>9</v>
      </c>
    </row>
    <row r="108" spans="1:5">
      <c r="D108" s="2">
        <f>MAX(D2:D101)</f>
        <v>11.716666670981795</v>
      </c>
      <c r="E10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6"/>
  <sheetViews>
    <sheetView topLeftCell="A132" workbookViewId="0">
      <selection activeCell="B148" sqref="B148"/>
    </sheetView>
  </sheetViews>
  <sheetFormatPr defaultRowHeight="15"/>
  <sheetData>
    <row r="1" spans="1:10">
      <c r="A1" s="3" t="s">
        <v>22</v>
      </c>
      <c r="B1" s="3" t="s">
        <v>21</v>
      </c>
      <c r="C1" s="3" t="s">
        <v>20</v>
      </c>
      <c r="D1" s="3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14</v>
      </c>
      <c r="J1" t="s">
        <v>13</v>
      </c>
    </row>
    <row r="2" spans="1:10">
      <c r="A2" s="3">
        <v>4</v>
      </c>
      <c r="B2" s="3">
        <v>5</v>
      </c>
      <c r="C2" s="3">
        <v>2</v>
      </c>
      <c r="D2" s="3">
        <v>4</v>
      </c>
      <c r="E2">
        <v>0</v>
      </c>
      <c r="F2">
        <v>5</v>
      </c>
      <c r="G2">
        <v>4</v>
      </c>
      <c r="H2">
        <v>1</v>
      </c>
      <c r="I2">
        <v>50.253999999999998</v>
      </c>
      <c r="J2" t="s">
        <v>12</v>
      </c>
    </row>
    <row r="3" spans="1:10">
      <c r="A3" s="3">
        <v>2</v>
      </c>
      <c r="B3" s="3">
        <v>1</v>
      </c>
      <c r="C3" s="3">
        <v>2</v>
      </c>
      <c r="D3" s="3">
        <v>4</v>
      </c>
      <c r="E3">
        <v>4</v>
      </c>
      <c r="F3">
        <v>4</v>
      </c>
      <c r="G3">
        <v>0</v>
      </c>
      <c r="H3">
        <v>3</v>
      </c>
      <c r="I3">
        <v>27.795999999999999</v>
      </c>
      <c r="J3" t="s">
        <v>12</v>
      </c>
    </row>
    <row r="4" spans="1:10">
      <c r="A4" s="3">
        <v>4</v>
      </c>
      <c r="B4" s="3">
        <v>3</v>
      </c>
      <c r="C4" s="3">
        <v>3</v>
      </c>
      <c r="D4" s="3">
        <v>0</v>
      </c>
      <c r="E4">
        <v>3</v>
      </c>
      <c r="F4">
        <v>1</v>
      </c>
      <c r="G4">
        <v>2</v>
      </c>
      <c r="H4">
        <v>5</v>
      </c>
      <c r="I4">
        <v>29.379000000000001</v>
      </c>
      <c r="J4" t="s">
        <v>12</v>
      </c>
    </row>
    <row r="5" spans="1:10">
      <c r="A5" s="3">
        <v>4</v>
      </c>
      <c r="B5" s="3">
        <v>5</v>
      </c>
      <c r="C5" s="3">
        <v>6</v>
      </c>
      <c r="D5" s="3">
        <v>3</v>
      </c>
      <c r="E5">
        <v>5</v>
      </c>
      <c r="F5">
        <v>2</v>
      </c>
      <c r="G5">
        <v>4</v>
      </c>
      <c r="H5">
        <v>4</v>
      </c>
      <c r="I5">
        <v>50.08</v>
      </c>
      <c r="J5" t="s">
        <v>12</v>
      </c>
    </row>
    <row r="6" spans="1:10">
      <c r="A6" s="3">
        <v>4</v>
      </c>
      <c r="B6" s="3">
        <v>4</v>
      </c>
      <c r="C6" s="3">
        <v>2</v>
      </c>
      <c r="D6" s="3">
        <v>5</v>
      </c>
      <c r="E6">
        <v>5</v>
      </c>
      <c r="F6">
        <v>4</v>
      </c>
      <c r="G6">
        <v>2</v>
      </c>
      <c r="H6">
        <v>3</v>
      </c>
      <c r="I6">
        <v>45.09</v>
      </c>
      <c r="J6" t="s">
        <v>12</v>
      </c>
    </row>
    <row r="7" spans="1:10">
      <c r="A7" s="3">
        <v>3</v>
      </c>
      <c r="B7" s="3">
        <v>2</v>
      </c>
      <c r="C7" s="3">
        <v>0</v>
      </c>
      <c r="D7" s="3">
        <v>1</v>
      </c>
      <c r="E7">
        <v>3</v>
      </c>
      <c r="F7">
        <v>2</v>
      </c>
      <c r="G7">
        <v>3</v>
      </c>
      <c r="H7">
        <v>4</v>
      </c>
      <c r="I7">
        <v>19.241</v>
      </c>
      <c r="J7" t="s">
        <v>12</v>
      </c>
    </row>
    <row r="8" spans="1:10">
      <c r="A8" s="3">
        <v>1</v>
      </c>
      <c r="B8" s="3">
        <v>4</v>
      </c>
      <c r="C8" s="3">
        <v>5</v>
      </c>
      <c r="D8" s="3">
        <v>2</v>
      </c>
      <c r="E8">
        <v>5</v>
      </c>
      <c r="F8">
        <v>2</v>
      </c>
      <c r="G8">
        <v>4</v>
      </c>
      <c r="H8">
        <v>3</v>
      </c>
      <c r="I8">
        <v>33.878</v>
      </c>
      <c r="J8" t="s">
        <v>12</v>
      </c>
    </row>
    <row r="9" spans="1:10">
      <c r="A9" s="3">
        <v>5</v>
      </c>
      <c r="B9" s="3">
        <v>5</v>
      </c>
      <c r="C9" s="3">
        <v>3</v>
      </c>
      <c r="D9" s="3">
        <v>2</v>
      </c>
      <c r="E9">
        <v>4</v>
      </c>
      <c r="F9">
        <v>3</v>
      </c>
      <c r="G9">
        <v>5</v>
      </c>
      <c r="H9">
        <v>3</v>
      </c>
      <c r="I9">
        <v>42.271000000000001</v>
      </c>
      <c r="J9" t="s">
        <v>12</v>
      </c>
    </row>
    <row r="10" spans="1:10">
      <c r="A10" s="3">
        <v>5</v>
      </c>
      <c r="B10" s="3">
        <v>4</v>
      </c>
      <c r="C10" s="3">
        <v>1</v>
      </c>
      <c r="D10" s="3">
        <v>5</v>
      </c>
      <c r="E10">
        <v>3</v>
      </c>
      <c r="F10">
        <v>5</v>
      </c>
      <c r="G10">
        <v>3</v>
      </c>
      <c r="H10">
        <v>1</v>
      </c>
      <c r="I10">
        <v>46.198</v>
      </c>
      <c r="J10" t="s">
        <v>12</v>
      </c>
    </row>
    <row r="11" spans="1:10">
      <c r="A11" s="3">
        <v>4</v>
      </c>
      <c r="B11" s="3">
        <v>3</v>
      </c>
      <c r="C11" s="3">
        <v>3</v>
      </c>
      <c r="D11" s="3">
        <v>1</v>
      </c>
      <c r="E11">
        <v>2</v>
      </c>
      <c r="F11">
        <v>2</v>
      </c>
      <c r="G11">
        <v>5</v>
      </c>
      <c r="H11">
        <v>4</v>
      </c>
      <c r="I11">
        <v>36.470999999999997</v>
      </c>
      <c r="J11" t="s">
        <v>12</v>
      </c>
    </row>
    <row r="12" spans="1:10">
      <c r="A12" s="3">
        <v>3</v>
      </c>
      <c r="B12" s="3">
        <v>4</v>
      </c>
      <c r="C12" s="3">
        <v>4</v>
      </c>
      <c r="D12" s="3">
        <v>5</v>
      </c>
      <c r="E12">
        <v>5</v>
      </c>
      <c r="F12">
        <v>4</v>
      </c>
      <c r="G12">
        <v>4</v>
      </c>
      <c r="H12">
        <v>1</v>
      </c>
      <c r="I12">
        <v>48.692</v>
      </c>
      <c r="J12" t="s">
        <v>12</v>
      </c>
    </row>
    <row r="13" spans="1:10">
      <c r="A13" s="3">
        <v>3</v>
      </c>
      <c r="B13" s="3">
        <v>3</v>
      </c>
      <c r="C13" s="3">
        <v>3</v>
      </c>
      <c r="D13" s="3">
        <v>4</v>
      </c>
      <c r="E13">
        <v>3</v>
      </c>
      <c r="F13">
        <v>1</v>
      </c>
      <c r="G13">
        <v>5</v>
      </c>
      <c r="H13">
        <v>5</v>
      </c>
      <c r="I13">
        <v>35.076999999999998</v>
      </c>
      <c r="J13" t="s">
        <v>12</v>
      </c>
    </row>
    <row r="14" spans="1:10">
      <c r="A14" s="3">
        <v>3</v>
      </c>
      <c r="B14" s="3">
        <v>5</v>
      </c>
      <c r="C14" s="3">
        <v>3</v>
      </c>
      <c r="D14" s="3">
        <v>4</v>
      </c>
      <c r="E14">
        <v>2</v>
      </c>
      <c r="F14">
        <v>5</v>
      </c>
      <c r="G14">
        <v>4</v>
      </c>
      <c r="H14">
        <v>3</v>
      </c>
      <c r="I14">
        <v>41.747</v>
      </c>
      <c r="J14" t="s">
        <v>12</v>
      </c>
    </row>
    <row r="15" spans="1:10">
      <c r="A15" s="3">
        <v>2</v>
      </c>
      <c r="B15" s="3">
        <v>0</v>
      </c>
      <c r="C15" s="3">
        <v>4</v>
      </c>
      <c r="D15" s="3">
        <v>6</v>
      </c>
      <c r="E15">
        <v>4</v>
      </c>
      <c r="F15">
        <v>2</v>
      </c>
      <c r="G15">
        <v>4</v>
      </c>
      <c r="H15">
        <v>4</v>
      </c>
      <c r="I15">
        <v>43.332000000000001</v>
      </c>
      <c r="J15" t="s">
        <v>12</v>
      </c>
    </row>
    <row r="16" spans="1:10">
      <c r="A16" s="3">
        <v>2</v>
      </c>
      <c r="B16" s="3">
        <v>5</v>
      </c>
      <c r="C16" s="3">
        <v>4</v>
      </c>
      <c r="D16" s="3">
        <v>3</v>
      </c>
      <c r="E16">
        <v>1</v>
      </c>
      <c r="F16">
        <v>5</v>
      </c>
      <c r="G16">
        <v>2</v>
      </c>
      <c r="H16">
        <v>4</v>
      </c>
      <c r="I16">
        <v>43.271000000000001</v>
      </c>
      <c r="J16" t="s">
        <v>12</v>
      </c>
    </row>
    <row r="17" spans="1:10">
      <c r="A17" s="3">
        <v>2</v>
      </c>
      <c r="B17" s="3">
        <v>1</v>
      </c>
      <c r="C17" s="3">
        <v>5</v>
      </c>
      <c r="D17" s="3">
        <v>6</v>
      </c>
      <c r="E17">
        <v>1</v>
      </c>
      <c r="F17">
        <v>5</v>
      </c>
      <c r="G17">
        <v>5</v>
      </c>
      <c r="H17">
        <v>1</v>
      </c>
      <c r="I17">
        <v>39.125999999999998</v>
      </c>
      <c r="J17" t="s">
        <v>12</v>
      </c>
    </row>
    <row r="18" spans="1:10">
      <c r="A18" s="3">
        <v>4</v>
      </c>
      <c r="B18" s="3">
        <v>5</v>
      </c>
      <c r="C18" s="3">
        <v>1</v>
      </c>
      <c r="D18" s="3">
        <v>2</v>
      </c>
      <c r="E18">
        <v>3</v>
      </c>
      <c r="F18">
        <v>4</v>
      </c>
      <c r="G18">
        <v>4</v>
      </c>
      <c r="H18">
        <v>4</v>
      </c>
      <c r="I18">
        <v>34.158999999999999</v>
      </c>
      <c r="J18" t="s">
        <v>12</v>
      </c>
    </row>
    <row r="19" spans="1:10">
      <c r="A19" s="3">
        <v>4</v>
      </c>
      <c r="B19" s="3">
        <v>3</v>
      </c>
      <c r="C19" s="3">
        <v>1</v>
      </c>
      <c r="D19" s="3">
        <v>1</v>
      </c>
      <c r="E19">
        <v>4</v>
      </c>
      <c r="F19">
        <v>5</v>
      </c>
      <c r="G19">
        <v>5</v>
      </c>
      <c r="H19">
        <v>4</v>
      </c>
      <c r="I19">
        <v>28.047999999999998</v>
      </c>
      <c r="J19" t="s">
        <v>12</v>
      </c>
    </row>
    <row r="20" spans="1:10">
      <c r="A20" s="3">
        <v>2</v>
      </c>
      <c r="B20" s="3">
        <v>4</v>
      </c>
      <c r="C20" s="3">
        <v>6</v>
      </c>
      <c r="D20" s="3">
        <v>2</v>
      </c>
      <c r="E20">
        <v>0</v>
      </c>
      <c r="F20">
        <v>4</v>
      </c>
      <c r="G20">
        <v>4</v>
      </c>
      <c r="H20">
        <v>0</v>
      </c>
      <c r="I20">
        <v>42.469000000000001</v>
      </c>
      <c r="J20" t="s">
        <v>12</v>
      </c>
    </row>
    <row r="21" spans="1:10">
      <c r="A21" s="3">
        <v>2</v>
      </c>
      <c r="B21" s="3">
        <v>4</v>
      </c>
      <c r="C21" s="3">
        <v>4</v>
      </c>
      <c r="D21" s="3">
        <v>2</v>
      </c>
      <c r="E21">
        <v>4</v>
      </c>
      <c r="F21">
        <v>4</v>
      </c>
      <c r="G21">
        <v>5</v>
      </c>
      <c r="H21">
        <v>2</v>
      </c>
      <c r="I21">
        <v>32.131</v>
      </c>
      <c r="J21" t="s">
        <v>12</v>
      </c>
    </row>
    <row r="22" spans="1:10">
      <c r="A22" s="3">
        <v>2</v>
      </c>
      <c r="B22" s="3">
        <v>1</v>
      </c>
      <c r="C22" s="3">
        <v>4</v>
      </c>
      <c r="D22" s="3">
        <v>5</v>
      </c>
      <c r="E22">
        <v>2</v>
      </c>
      <c r="F22">
        <v>2</v>
      </c>
      <c r="G22">
        <v>2</v>
      </c>
      <c r="H22">
        <v>1</v>
      </c>
      <c r="I22">
        <v>35.145000000000003</v>
      </c>
      <c r="J22" t="s">
        <v>12</v>
      </c>
    </row>
    <row r="23" spans="1:10">
      <c r="A23" s="3">
        <v>4</v>
      </c>
      <c r="B23" s="3">
        <v>5</v>
      </c>
      <c r="C23" s="3">
        <v>1</v>
      </c>
      <c r="D23" s="3">
        <v>3</v>
      </c>
      <c r="E23">
        <v>4</v>
      </c>
      <c r="F23">
        <v>3</v>
      </c>
      <c r="G23">
        <v>2</v>
      </c>
      <c r="H23">
        <v>2</v>
      </c>
      <c r="I23">
        <v>38.204999999999998</v>
      </c>
      <c r="J23" t="s">
        <v>12</v>
      </c>
    </row>
    <row r="24" spans="1:10">
      <c r="A24" s="3">
        <v>3</v>
      </c>
      <c r="B24" s="3">
        <v>3</v>
      </c>
      <c r="C24" s="3">
        <v>1</v>
      </c>
      <c r="D24" s="3">
        <v>5</v>
      </c>
      <c r="E24">
        <v>1</v>
      </c>
      <c r="F24">
        <v>3</v>
      </c>
      <c r="G24">
        <v>4</v>
      </c>
      <c r="H24">
        <v>2</v>
      </c>
      <c r="I24">
        <v>36.305</v>
      </c>
      <c r="J24" t="s">
        <v>12</v>
      </c>
    </row>
    <row r="25" spans="1:10">
      <c r="A25" s="3">
        <v>3</v>
      </c>
      <c r="B25" s="3">
        <v>4</v>
      </c>
      <c r="C25" s="3">
        <v>4</v>
      </c>
      <c r="D25" s="3">
        <v>0</v>
      </c>
      <c r="E25">
        <v>1</v>
      </c>
      <c r="F25">
        <v>1</v>
      </c>
      <c r="G25">
        <v>3</v>
      </c>
      <c r="H25">
        <v>3</v>
      </c>
      <c r="I25">
        <v>29.402999999999999</v>
      </c>
      <c r="J25" t="s">
        <v>12</v>
      </c>
    </row>
    <row r="26" spans="1:10">
      <c r="A26" s="3">
        <v>2</v>
      </c>
      <c r="B26" s="3">
        <v>5</v>
      </c>
      <c r="C26" s="3">
        <v>1</v>
      </c>
      <c r="D26" s="3">
        <v>1</v>
      </c>
      <c r="E26">
        <v>5</v>
      </c>
      <c r="F26">
        <v>4</v>
      </c>
      <c r="G26">
        <v>5</v>
      </c>
      <c r="H26">
        <v>5</v>
      </c>
      <c r="I26">
        <v>26.678999999999998</v>
      </c>
      <c r="J26" t="s">
        <v>12</v>
      </c>
    </row>
    <row r="27" spans="1:10">
      <c r="A27" s="3">
        <v>2</v>
      </c>
      <c r="B27" s="3">
        <v>2</v>
      </c>
      <c r="C27" s="3">
        <v>4</v>
      </c>
      <c r="D27" s="3">
        <v>2</v>
      </c>
      <c r="E27">
        <v>3</v>
      </c>
      <c r="F27">
        <v>5</v>
      </c>
      <c r="G27">
        <v>2</v>
      </c>
      <c r="H27">
        <v>0</v>
      </c>
      <c r="I27">
        <v>35.225999999999999</v>
      </c>
      <c r="J27" t="s">
        <v>12</v>
      </c>
    </row>
    <row r="28" spans="1:10">
      <c r="A28" s="3">
        <v>5</v>
      </c>
      <c r="B28" s="3">
        <v>1</v>
      </c>
      <c r="C28" s="3">
        <v>5</v>
      </c>
      <c r="D28" s="3">
        <v>1</v>
      </c>
      <c r="E28">
        <v>0</v>
      </c>
      <c r="F28">
        <v>4</v>
      </c>
      <c r="G28">
        <v>5</v>
      </c>
      <c r="H28">
        <v>2</v>
      </c>
      <c r="I28">
        <v>33.762999999999998</v>
      </c>
      <c r="J28" t="s">
        <v>12</v>
      </c>
    </row>
    <row r="29" spans="1:10">
      <c r="A29" s="3">
        <v>3</v>
      </c>
      <c r="B29" s="3">
        <v>3</v>
      </c>
      <c r="C29" s="3">
        <v>3</v>
      </c>
      <c r="D29" s="3">
        <v>2</v>
      </c>
      <c r="E29">
        <v>5</v>
      </c>
      <c r="F29">
        <v>1</v>
      </c>
      <c r="G29">
        <v>1</v>
      </c>
      <c r="H29">
        <v>5</v>
      </c>
      <c r="I29">
        <v>33.219000000000001</v>
      </c>
      <c r="J29" t="s">
        <v>12</v>
      </c>
    </row>
    <row r="30" spans="1:10">
      <c r="A30" s="3">
        <v>4</v>
      </c>
      <c r="B30" s="3">
        <v>3</v>
      </c>
      <c r="C30" s="3">
        <v>0</v>
      </c>
      <c r="D30" s="3">
        <v>0</v>
      </c>
      <c r="E30">
        <v>5</v>
      </c>
      <c r="F30">
        <v>4</v>
      </c>
      <c r="G30">
        <v>1</v>
      </c>
      <c r="H30">
        <v>1</v>
      </c>
      <c r="I30">
        <v>21.728000000000002</v>
      </c>
      <c r="J30" t="s">
        <v>12</v>
      </c>
    </row>
    <row r="31" spans="1:10">
      <c r="A31" s="3">
        <v>1</v>
      </c>
      <c r="B31" s="3">
        <v>1</v>
      </c>
      <c r="C31" s="3">
        <v>4</v>
      </c>
      <c r="D31" s="3">
        <v>5</v>
      </c>
      <c r="E31">
        <v>1</v>
      </c>
      <c r="F31">
        <v>1</v>
      </c>
      <c r="G31">
        <v>1</v>
      </c>
      <c r="H31">
        <v>0</v>
      </c>
      <c r="I31">
        <v>35.74</v>
      </c>
      <c r="J31" t="s">
        <v>12</v>
      </c>
    </row>
    <row r="32" spans="1:10">
      <c r="A32" s="3">
        <v>1</v>
      </c>
      <c r="B32" s="3">
        <v>0</v>
      </c>
      <c r="C32" s="3">
        <v>1</v>
      </c>
      <c r="D32" s="3">
        <v>5</v>
      </c>
      <c r="E32">
        <v>3</v>
      </c>
      <c r="F32">
        <v>3</v>
      </c>
      <c r="G32">
        <v>3</v>
      </c>
      <c r="H32">
        <v>1</v>
      </c>
      <c r="I32">
        <v>23.474</v>
      </c>
      <c r="J32" t="s">
        <v>12</v>
      </c>
    </row>
    <row r="33" spans="1:10">
      <c r="A33" s="3">
        <v>4</v>
      </c>
      <c r="B33" s="3">
        <v>4</v>
      </c>
      <c r="C33" s="3">
        <v>2</v>
      </c>
      <c r="D33" s="3">
        <v>3</v>
      </c>
      <c r="E33">
        <v>3</v>
      </c>
      <c r="F33">
        <v>3</v>
      </c>
      <c r="G33">
        <v>3</v>
      </c>
      <c r="H33">
        <v>3</v>
      </c>
      <c r="I33">
        <v>38.350999999999999</v>
      </c>
      <c r="J33" t="s">
        <v>12</v>
      </c>
    </row>
    <row r="34" spans="1:10">
      <c r="A34" s="3">
        <v>4</v>
      </c>
      <c r="B34" s="3">
        <v>4</v>
      </c>
      <c r="C34" s="3">
        <v>2</v>
      </c>
      <c r="D34" s="3">
        <v>4</v>
      </c>
      <c r="E34">
        <v>2</v>
      </c>
      <c r="F34">
        <v>1</v>
      </c>
      <c r="G34">
        <v>3</v>
      </c>
      <c r="H34">
        <v>4</v>
      </c>
      <c r="I34">
        <v>40.066000000000003</v>
      </c>
      <c r="J34" t="s">
        <v>12</v>
      </c>
    </row>
    <row r="35" spans="1:10">
      <c r="A35" s="3">
        <v>5</v>
      </c>
      <c r="B35" s="3">
        <v>6</v>
      </c>
      <c r="C35" s="3">
        <v>0</v>
      </c>
      <c r="D35" s="3">
        <v>4</v>
      </c>
      <c r="E35">
        <v>1</v>
      </c>
      <c r="F35">
        <v>5</v>
      </c>
      <c r="G35">
        <v>3</v>
      </c>
      <c r="H35">
        <v>2</v>
      </c>
      <c r="I35">
        <v>47.026000000000003</v>
      </c>
      <c r="J35" t="s">
        <v>12</v>
      </c>
    </row>
    <row r="36" spans="1:10">
      <c r="A36" s="3">
        <v>4</v>
      </c>
      <c r="B36" s="3">
        <v>4</v>
      </c>
      <c r="C36" s="3">
        <v>2</v>
      </c>
      <c r="D36" s="3">
        <v>0</v>
      </c>
      <c r="E36">
        <v>2</v>
      </c>
      <c r="F36">
        <v>3</v>
      </c>
      <c r="G36">
        <v>3</v>
      </c>
      <c r="H36">
        <v>1</v>
      </c>
      <c r="I36">
        <v>30.17</v>
      </c>
      <c r="J36" t="s">
        <v>12</v>
      </c>
    </row>
    <row r="37" spans="1:10">
      <c r="A37" s="3">
        <v>4</v>
      </c>
      <c r="B37" s="3">
        <v>0</v>
      </c>
      <c r="C37" s="3">
        <v>3</v>
      </c>
      <c r="D37" s="3">
        <v>1</v>
      </c>
      <c r="E37">
        <v>4</v>
      </c>
      <c r="F37">
        <v>4</v>
      </c>
      <c r="G37">
        <v>2</v>
      </c>
      <c r="H37">
        <v>1</v>
      </c>
      <c r="I37">
        <v>26.18</v>
      </c>
      <c r="J37" t="s">
        <v>12</v>
      </c>
    </row>
    <row r="38" spans="1:10">
      <c r="A38" s="3">
        <v>2</v>
      </c>
      <c r="B38" s="3">
        <v>4</v>
      </c>
      <c r="C38" s="3">
        <v>5</v>
      </c>
      <c r="D38" s="3">
        <v>5</v>
      </c>
      <c r="E38">
        <v>1</v>
      </c>
      <c r="F38">
        <v>1</v>
      </c>
      <c r="G38">
        <v>1</v>
      </c>
      <c r="H38">
        <v>1</v>
      </c>
      <c r="I38">
        <v>50.936999999999998</v>
      </c>
      <c r="J38" t="s">
        <v>12</v>
      </c>
    </row>
    <row r="39" spans="1:10">
      <c r="A39" s="3">
        <v>5</v>
      </c>
      <c r="B39" s="3">
        <v>3</v>
      </c>
      <c r="C39" s="3">
        <v>5</v>
      </c>
      <c r="D39" s="3">
        <v>5</v>
      </c>
      <c r="E39">
        <v>4</v>
      </c>
      <c r="F39">
        <v>1</v>
      </c>
      <c r="G39">
        <v>2</v>
      </c>
      <c r="H39">
        <v>5</v>
      </c>
      <c r="I39">
        <v>50.302999999999997</v>
      </c>
      <c r="J39" t="s">
        <v>12</v>
      </c>
    </row>
    <row r="40" spans="1:10">
      <c r="A40" s="3">
        <v>3</v>
      </c>
      <c r="B40" s="3">
        <v>5</v>
      </c>
      <c r="C40" s="3">
        <v>1</v>
      </c>
      <c r="D40" s="3">
        <v>3</v>
      </c>
      <c r="E40">
        <v>4</v>
      </c>
      <c r="F40">
        <v>2</v>
      </c>
      <c r="G40">
        <v>3</v>
      </c>
      <c r="H40">
        <v>1</v>
      </c>
      <c r="I40">
        <v>32.375999999999998</v>
      </c>
      <c r="J40" t="s">
        <v>12</v>
      </c>
    </row>
    <row r="41" spans="1:10">
      <c r="A41" s="3">
        <v>3</v>
      </c>
      <c r="B41" s="3">
        <v>1</v>
      </c>
      <c r="C41" s="3">
        <v>5</v>
      </c>
      <c r="D41" s="3">
        <v>1</v>
      </c>
      <c r="E41">
        <v>2</v>
      </c>
      <c r="F41">
        <v>5</v>
      </c>
      <c r="G41">
        <v>2</v>
      </c>
      <c r="H41">
        <v>2</v>
      </c>
      <c r="I41">
        <v>29.28</v>
      </c>
      <c r="J41" t="s">
        <v>12</v>
      </c>
    </row>
    <row r="42" spans="1:10">
      <c r="A42" s="3">
        <v>1</v>
      </c>
      <c r="B42" s="3">
        <v>0</v>
      </c>
      <c r="C42" s="3">
        <v>4</v>
      </c>
      <c r="D42" s="3">
        <v>3</v>
      </c>
      <c r="E42">
        <v>3</v>
      </c>
      <c r="F42">
        <v>3</v>
      </c>
      <c r="G42">
        <v>2</v>
      </c>
      <c r="H42">
        <v>1</v>
      </c>
      <c r="I42">
        <v>26.077000000000002</v>
      </c>
      <c r="J42" t="s">
        <v>12</v>
      </c>
    </row>
    <row r="43" spans="1:10">
      <c r="A43" s="3">
        <v>4</v>
      </c>
      <c r="B43" s="3">
        <v>1</v>
      </c>
      <c r="C43" s="3">
        <v>4</v>
      </c>
      <c r="D43" s="3">
        <v>2</v>
      </c>
      <c r="E43">
        <v>1</v>
      </c>
      <c r="F43">
        <v>5</v>
      </c>
      <c r="G43">
        <v>3</v>
      </c>
      <c r="H43">
        <v>5</v>
      </c>
      <c r="I43">
        <v>35.386000000000003</v>
      </c>
      <c r="J43" t="s">
        <v>12</v>
      </c>
    </row>
    <row r="44" spans="1:10">
      <c r="A44" s="3">
        <v>4</v>
      </c>
      <c r="B44" s="3">
        <v>3</v>
      </c>
      <c r="C44" s="3">
        <v>5</v>
      </c>
      <c r="D44" s="3">
        <v>3</v>
      </c>
      <c r="E44">
        <v>5</v>
      </c>
      <c r="F44">
        <v>0</v>
      </c>
      <c r="G44">
        <v>1</v>
      </c>
      <c r="H44">
        <v>4</v>
      </c>
      <c r="I44">
        <v>47.951000000000001</v>
      </c>
      <c r="J44" t="s">
        <v>12</v>
      </c>
    </row>
    <row r="45" spans="1:10">
      <c r="A45" s="3">
        <v>1</v>
      </c>
      <c r="B45" s="3">
        <v>1</v>
      </c>
      <c r="C45" s="3">
        <v>5</v>
      </c>
      <c r="D45" s="3">
        <v>5</v>
      </c>
      <c r="E45">
        <v>4</v>
      </c>
      <c r="F45">
        <v>0</v>
      </c>
      <c r="G45">
        <v>1</v>
      </c>
      <c r="H45">
        <v>5</v>
      </c>
      <c r="I45">
        <v>29.396999999999998</v>
      </c>
      <c r="J45" t="s">
        <v>12</v>
      </c>
    </row>
    <row r="46" spans="1:10">
      <c r="A46" s="3">
        <v>2</v>
      </c>
      <c r="B46" s="3">
        <v>1</v>
      </c>
      <c r="C46" s="3">
        <v>1</v>
      </c>
      <c r="D46" s="3">
        <v>5</v>
      </c>
      <c r="E46">
        <v>4</v>
      </c>
      <c r="F46">
        <v>5</v>
      </c>
      <c r="G46">
        <v>2</v>
      </c>
      <c r="H46">
        <v>5</v>
      </c>
      <c r="I46">
        <v>27.404</v>
      </c>
      <c r="J46" t="s">
        <v>12</v>
      </c>
    </row>
    <row r="47" spans="1:10">
      <c r="A47" s="3">
        <v>4</v>
      </c>
      <c r="B47" s="3">
        <v>3</v>
      </c>
      <c r="C47" s="3">
        <v>4</v>
      </c>
      <c r="D47" s="3">
        <v>5</v>
      </c>
      <c r="E47">
        <v>5</v>
      </c>
      <c r="F47">
        <v>1</v>
      </c>
      <c r="G47">
        <v>0</v>
      </c>
      <c r="H47">
        <v>5</v>
      </c>
      <c r="I47">
        <v>46.293999999999997</v>
      </c>
      <c r="J47" t="s">
        <v>12</v>
      </c>
    </row>
    <row r="48" spans="1:10">
      <c r="A48" s="3">
        <v>3</v>
      </c>
      <c r="B48" s="3">
        <v>2</v>
      </c>
      <c r="C48" s="3">
        <v>2</v>
      </c>
      <c r="D48" s="3">
        <v>4</v>
      </c>
      <c r="E48">
        <v>6</v>
      </c>
      <c r="F48">
        <v>1</v>
      </c>
      <c r="G48">
        <v>5</v>
      </c>
      <c r="H48">
        <v>1</v>
      </c>
      <c r="I48">
        <v>35.670999999999999</v>
      </c>
      <c r="J48" t="s">
        <v>12</v>
      </c>
    </row>
    <row r="49" spans="1:10">
      <c r="A49" s="3">
        <v>1</v>
      </c>
      <c r="B49" s="3">
        <v>2</v>
      </c>
      <c r="C49" s="3">
        <v>5</v>
      </c>
      <c r="D49" s="3">
        <v>2</v>
      </c>
      <c r="E49">
        <v>2</v>
      </c>
      <c r="F49">
        <v>3</v>
      </c>
      <c r="G49">
        <v>5</v>
      </c>
      <c r="H49">
        <v>1</v>
      </c>
      <c r="I49">
        <v>28.154</v>
      </c>
      <c r="J49" t="s">
        <v>12</v>
      </c>
    </row>
    <row r="50" spans="1:10">
      <c r="A50" s="3">
        <v>5</v>
      </c>
      <c r="B50" s="3">
        <v>3</v>
      </c>
      <c r="C50" s="3">
        <v>2</v>
      </c>
      <c r="D50" s="3">
        <v>4</v>
      </c>
      <c r="E50">
        <v>2</v>
      </c>
      <c r="F50">
        <v>5</v>
      </c>
      <c r="G50">
        <v>5</v>
      </c>
      <c r="H50">
        <v>5</v>
      </c>
      <c r="I50">
        <v>47.38</v>
      </c>
      <c r="J50" t="s">
        <v>12</v>
      </c>
    </row>
    <row r="51" spans="1:10">
      <c r="A51" s="3">
        <v>4</v>
      </c>
      <c r="B51" s="3">
        <v>5</v>
      </c>
      <c r="C51" s="3">
        <v>1</v>
      </c>
      <c r="D51" s="3">
        <v>4</v>
      </c>
      <c r="E51">
        <v>4</v>
      </c>
      <c r="F51">
        <v>5</v>
      </c>
      <c r="G51">
        <v>1</v>
      </c>
      <c r="H51">
        <v>4</v>
      </c>
      <c r="I51">
        <v>39.954999999999998</v>
      </c>
      <c r="J51" t="s">
        <v>12</v>
      </c>
    </row>
    <row r="52" spans="1:10">
      <c r="A52" s="3">
        <v>2</v>
      </c>
      <c r="B52" s="3">
        <v>3</v>
      </c>
      <c r="C52" s="3">
        <v>6</v>
      </c>
      <c r="D52" s="3">
        <v>1</v>
      </c>
      <c r="E52">
        <v>3</v>
      </c>
      <c r="F52">
        <v>1</v>
      </c>
      <c r="G52">
        <v>1</v>
      </c>
      <c r="H52">
        <v>6</v>
      </c>
      <c r="I52">
        <v>32.335999999999999</v>
      </c>
      <c r="J52" t="s">
        <v>12</v>
      </c>
    </row>
    <row r="53" spans="1:10">
      <c r="A53" s="3">
        <v>1</v>
      </c>
      <c r="B53" s="3">
        <v>1</v>
      </c>
      <c r="C53" s="3">
        <v>5</v>
      </c>
      <c r="D53" s="3">
        <v>4</v>
      </c>
      <c r="E53">
        <v>5</v>
      </c>
      <c r="F53">
        <v>2</v>
      </c>
      <c r="G53">
        <v>4</v>
      </c>
      <c r="H53">
        <v>1</v>
      </c>
      <c r="I53">
        <v>28.664999999999999</v>
      </c>
      <c r="J53" t="s">
        <v>12</v>
      </c>
    </row>
    <row r="54" spans="1:10">
      <c r="A54" s="3">
        <v>1</v>
      </c>
      <c r="B54" s="3">
        <v>1</v>
      </c>
      <c r="C54" s="3">
        <v>1</v>
      </c>
      <c r="D54" s="3">
        <v>1</v>
      </c>
      <c r="E54">
        <v>3</v>
      </c>
      <c r="F54">
        <v>5</v>
      </c>
      <c r="G54">
        <v>5</v>
      </c>
      <c r="H54">
        <v>4</v>
      </c>
      <c r="I54">
        <v>13.763999999999999</v>
      </c>
      <c r="J54" t="s">
        <v>12</v>
      </c>
    </row>
    <row r="55" spans="1:10">
      <c r="A55" s="3">
        <v>2</v>
      </c>
      <c r="B55" s="3">
        <v>3</v>
      </c>
      <c r="C55" s="3">
        <v>4</v>
      </c>
      <c r="D55" s="3">
        <v>0</v>
      </c>
      <c r="E55">
        <v>4</v>
      </c>
      <c r="F55">
        <v>4</v>
      </c>
      <c r="G55">
        <v>3</v>
      </c>
      <c r="H55">
        <v>3</v>
      </c>
      <c r="I55">
        <v>27.010999999999999</v>
      </c>
      <c r="J55" t="s">
        <v>12</v>
      </c>
    </row>
    <row r="56" spans="1:10">
      <c r="A56" s="3">
        <v>5</v>
      </c>
      <c r="B56" s="3">
        <v>4</v>
      </c>
      <c r="C56" s="3">
        <v>1</v>
      </c>
      <c r="D56" s="3">
        <v>3</v>
      </c>
      <c r="E56">
        <v>0</v>
      </c>
      <c r="F56">
        <v>2</v>
      </c>
      <c r="G56">
        <v>4</v>
      </c>
      <c r="H56">
        <v>0</v>
      </c>
      <c r="I56">
        <v>35.256</v>
      </c>
      <c r="J56" t="s">
        <v>12</v>
      </c>
    </row>
    <row r="57" spans="1:10">
      <c r="A57" s="3">
        <v>3</v>
      </c>
      <c r="B57" s="3">
        <v>3</v>
      </c>
      <c r="C57" s="3">
        <v>2</v>
      </c>
      <c r="D57" s="3">
        <v>1</v>
      </c>
      <c r="E57">
        <v>1</v>
      </c>
      <c r="F57">
        <v>4</v>
      </c>
      <c r="G57">
        <v>6</v>
      </c>
      <c r="H57">
        <v>3</v>
      </c>
      <c r="I57">
        <v>26.698</v>
      </c>
      <c r="J57" t="s">
        <v>12</v>
      </c>
    </row>
    <row r="58" spans="1:10">
      <c r="A58" s="3">
        <v>1</v>
      </c>
      <c r="B58" s="3">
        <v>4</v>
      </c>
      <c r="C58" s="3">
        <v>1</v>
      </c>
      <c r="D58" s="3">
        <v>1</v>
      </c>
      <c r="E58">
        <v>4</v>
      </c>
      <c r="F58">
        <v>2</v>
      </c>
      <c r="G58">
        <v>3</v>
      </c>
      <c r="H58">
        <v>2</v>
      </c>
      <c r="I58">
        <v>21.838000000000001</v>
      </c>
      <c r="J58" t="s">
        <v>12</v>
      </c>
    </row>
    <row r="59" spans="1:10">
      <c r="A59" s="3">
        <v>5</v>
      </c>
      <c r="B59" s="3">
        <v>2</v>
      </c>
      <c r="C59" s="3">
        <v>3</v>
      </c>
      <c r="D59" s="3">
        <v>0</v>
      </c>
      <c r="E59">
        <v>1</v>
      </c>
      <c r="F59">
        <v>4</v>
      </c>
      <c r="G59">
        <v>3</v>
      </c>
      <c r="H59">
        <v>2</v>
      </c>
      <c r="I59">
        <v>29.617000000000001</v>
      </c>
      <c r="J59" t="s">
        <v>12</v>
      </c>
    </row>
    <row r="60" spans="1:10">
      <c r="A60" s="3">
        <v>5</v>
      </c>
      <c r="B60" s="3">
        <v>3</v>
      </c>
      <c r="C60" s="3">
        <v>1</v>
      </c>
      <c r="D60" s="3">
        <v>4</v>
      </c>
      <c r="E60">
        <v>4</v>
      </c>
      <c r="F60">
        <v>2</v>
      </c>
      <c r="G60">
        <v>2</v>
      </c>
      <c r="H60">
        <v>3</v>
      </c>
      <c r="I60">
        <v>37.237000000000002</v>
      </c>
      <c r="J60" t="s">
        <v>12</v>
      </c>
    </row>
    <row r="61" spans="1:10">
      <c r="A61" s="3">
        <v>5</v>
      </c>
      <c r="B61" s="3">
        <v>0</v>
      </c>
      <c r="C61" s="3">
        <v>0</v>
      </c>
      <c r="D61" s="3">
        <v>4</v>
      </c>
      <c r="E61">
        <v>5</v>
      </c>
      <c r="F61">
        <v>2</v>
      </c>
      <c r="G61">
        <v>0</v>
      </c>
      <c r="H61">
        <v>2</v>
      </c>
      <c r="I61">
        <v>27.661000000000001</v>
      </c>
      <c r="J61" t="s">
        <v>12</v>
      </c>
    </row>
    <row r="62" spans="1:10">
      <c r="A62" s="3">
        <v>5</v>
      </c>
      <c r="B62" s="3">
        <v>4</v>
      </c>
      <c r="C62" s="3">
        <v>2</v>
      </c>
      <c r="D62" s="3">
        <v>0</v>
      </c>
      <c r="E62">
        <v>5</v>
      </c>
      <c r="F62">
        <v>1</v>
      </c>
      <c r="G62">
        <v>4</v>
      </c>
      <c r="H62">
        <v>5</v>
      </c>
      <c r="I62">
        <v>32.284999999999997</v>
      </c>
      <c r="J62" t="s">
        <v>12</v>
      </c>
    </row>
    <row r="63" spans="1:10">
      <c r="A63" s="3">
        <v>2</v>
      </c>
      <c r="B63" s="3">
        <v>4</v>
      </c>
      <c r="C63" s="3">
        <v>3</v>
      </c>
      <c r="D63" s="3">
        <v>5</v>
      </c>
      <c r="E63">
        <v>1</v>
      </c>
      <c r="F63">
        <v>3</v>
      </c>
      <c r="G63">
        <v>2</v>
      </c>
      <c r="H63">
        <v>4</v>
      </c>
      <c r="I63">
        <v>36.119</v>
      </c>
      <c r="J63" t="s">
        <v>12</v>
      </c>
    </row>
    <row r="64" spans="1:10">
      <c r="A64" s="3">
        <v>2</v>
      </c>
      <c r="B64" s="3">
        <v>2</v>
      </c>
      <c r="C64" s="3">
        <v>0</v>
      </c>
      <c r="D64" s="3">
        <v>2</v>
      </c>
      <c r="E64">
        <v>3</v>
      </c>
      <c r="F64">
        <v>3</v>
      </c>
      <c r="G64">
        <v>5</v>
      </c>
      <c r="H64">
        <v>2</v>
      </c>
      <c r="I64">
        <v>19.25</v>
      </c>
      <c r="J64" t="s">
        <v>12</v>
      </c>
    </row>
    <row r="65" spans="1:10">
      <c r="A65" s="3">
        <v>3</v>
      </c>
      <c r="B65" s="3">
        <v>3</v>
      </c>
      <c r="C65" s="3">
        <v>0</v>
      </c>
      <c r="D65" s="3">
        <v>4</v>
      </c>
      <c r="E65">
        <v>2</v>
      </c>
      <c r="F65">
        <v>3</v>
      </c>
      <c r="G65">
        <v>5</v>
      </c>
      <c r="H65">
        <v>3</v>
      </c>
      <c r="I65">
        <v>31.593</v>
      </c>
      <c r="J65" t="s">
        <v>12</v>
      </c>
    </row>
    <row r="66" spans="1:10">
      <c r="A66" s="3">
        <v>1</v>
      </c>
      <c r="B66" s="3">
        <v>1</v>
      </c>
      <c r="C66" s="3">
        <v>5</v>
      </c>
      <c r="D66" s="3">
        <v>1</v>
      </c>
      <c r="E66">
        <v>2</v>
      </c>
      <c r="F66">
        <v>2</v>
      </c>
      <c r="G66">
        <v>5</v>
      </c>
      <c r="H66">
        <v>0</v>
      </c>
      <c r="I66">
        <v>26.266999999999999</v>
      </c>
      <c r="J66" t="s">
        <v>12</v>
      </c>
    </row>
    <row r="67" spans="1:10">
      <c r="A67" s="3">
        <v>1</v>
      </c>
      <c r="B67" s="3">
        <v>1</v>
      </c>
      <c r="C67" s="3">
        <v>2</v>
      </c>
      <c r="D67" s="3">
        <v>3</v>
      </c>
      <c r="E67">
        <v>5</v>
      </c>
      <c r="F67">
        <v>2</v>
      </c>
      <c r="G67">
        <v>2</v>
      </c>
      <c r="H67">
        <v>1</v>
      </c>
      <c r="I67">
        <v>23.157</v>
      </c>
      <c r="J67" t="s">
        <v>12</v>
      </c>
    </row>
    <row r="68" spans="1:10">
      <c r="A68" s="3">
        <v>4</v>
      </c>
      <c r="B68" s="3">
        <v>0</v>
      </c>
      <c r="C68" s="3">
        <v>1</v>
      </c>
      <c r="D68" s="3">
        <v>3</v>
      </c>
      <c r="E68">
        <v>3</v>
      </c>
      <c r="F68">
        <v>1</v>
      </c>
      <c r="G68">
        <v>2</v>
      </c>
      <c r="H68">
        <v>1</v>
      </c>
      <c r="I68">
        <v>25.838999999999999</v>
      </c>
      <c r="J68" t="s">
        <v>12</v>
      </c>
    </row>
    <row r="69" spans="1:10">
      <c r="A69" s="3">
        <v>1</v>
      </c>
      <c r="B69" s="3">
        <v>3</v>
      </c>
      <c r="C69" s="3">
        <v>5</v>
      </c>
      <c r="D69" s="3">
        <v>4</v>
      </c>
      <c r="E69">
        <v>0</v>
      </c>
      <c r="F69">
        <v>0</v>
      </c>
      <c r="G69">
        <v>5</v>
      </c>
      <c r="H69">
        <v>2</v>
      </c>
      <c r="I69">
        <v>36.703000000000003</v>
      </c>
      <c r="J69" t="s">
        <v>12</v>
      </c>
    </row>
    <row r="70" spans="1:10">
      <c r="A70" s="3">
        <v>2</v>
      </c>
      <c r="B70" s="3">
        <v>2</v>
      </c>
      <c r="C70" s="3">
        <v>0</v>
      </c>
      <c r="D70" s="3">
        <v>5</v>
      </c>
      <c r="E70">
        <v>1</v>
      </c>
      <c r="F70">
        <v>2</v>
      </c>
      <c r="G70">
        <v>2</v>
      </c>
      <c r="H70">
        <v>5</v>
      </c>
      <c r="I70">
        <v>26.122</v>
      </c>
      <c r="J70" t="s">
        <v>12</v>
      </c>
    </row>
    <row r="71" spans="1:10">
      <c r="A71" s="3">
        <v>3</v>
      </c>
      <c r="B71" s="3">
        <v>1</v>
      </c>
      <c r="C71" s="3">
        <v>3</v>
      </c>
      <c r="D71" s="3">
        <v>2</v>
      </c>
      <c r="E71">
        <v>3</v>
      </c>
      <c r="F71">
        <v>1</v>
      </c>
      <c r="G71">
        <v>4</v>
      </c>
      <c r="H71">
        <v>0</v>
      </c>
      <c r="I71">
        <v>28.861999999999998</v>
      </c>
      <c r="J71" t="s">
        <v>12</v>
      </c>
    </row>
    <row r="72" spans="1:10">
      <c r="A72" s="3">
        <v>5</v>
      </c>
      <c r="B72" s="3">
        <v>2</v>
      </c>
      <c r="C72" s="3">
        <v>4</v>
      </c>
      <c r="D72" s="3">
        <v>2</v>
      </c>
      <c r="E72">
        <v>0</v>
      </c>
      <c r="F72">
        <v>3</v>
      </c>
      <c r="G72">
        <v>6</v>
      </c>
      <c r="H72">
        <v>5</v>
      </c>
      <c r="I72">
        <v>41.593000000000004</v>
      </c>
      <c r="J72" t="s">
        <v>12</v>
      </c>
    </row>
    <row r="73" spans="1:10">
      <c r="A73" s="3">
        <v>3</v>
      </c>
      <c r="B73" s="3">
        <v>3</v>
      </c>
      <c r="C73" s="3">
        <v>5</v>
      </c>
      <c r="D73" s="3">
        <v>5</v>
      </c>
      <c r="E73">
        <v>3</v>
      </c>
      <c r="F73">
        <v>1</v>
      </c>
      <c r="G73">
        <v>1</v>
      </c>
      <c r="H73">
        <v>5</v>
      </c>
      <c r="I73">
        <v>52.238</v>
      </c>
      <c r="J73" t="s">
        <v>12</v>
      </c>
    </row>
    <row r="74" spans="1:10">
      <c r="A74" s="3">
        <v>1</v>
      </c>
      <c r="B74" s="3">
        <v>2</v>
      </c>
      <c r="C74" s="3">
        <v>0</v>
      </c>
      <c r="D74" s="3">
        <v>0</v>
      </c>
      <c r="E74">
        <v>5</v>
      </c>
      <c r="F74">
        <v>1</v>
      </c>
      <c r="G74">
        <v>0</v>
      </c>
      <c r="H74">
        <v>0</v>
      </c>
      <c r="I74">
        <v>12.981999999999999</v>
      </c>
      <c r="J74" t="s">
        <v>12</v>
      </c>
    </row>
    <row r="75" spans="1:10">
      <c r="A75" s="3">
        <v>1</v>
      </c>
      <c r="B75" s="3">
        <v>3</v>
      </c>
      <c r="C75" s="3">
        <v>0</v>
      </c>
      <c r="D75" s="3">
        <v>2</v>
      </c>
      <c r="E75">
        <v>2</v>
      </c>
      <c r="F75">
        <v>3</v>
      </c>
      <c r="G75">
        <v>3</v>
      </c>
      <c r="H75">
        <v>2</v>
      </c>
      <c r="I75">
        <v>19.015000000000001</v>
      </c>
      <c r="J75" t="s">
        <v>12</v>
      </c>
    </row>
    <row r="76" spans="1:10">
      <c r="A76" s="3">
        <v>3</v>
      </c>
      <c r="B76" s="3">
        <v>5</v>
      </c>
      <c r="C76" s="3">
        <v>1</v>
      </c>
      <c r="D76" s="3">
        <v>3</v>
      </c>
      <c r="E76">
        <v>3</v>
      </c>
      <c r="F76">
        <v>2</v>
      </c>
      <c r="G76">
        <v>1</v>
      </c>
      <c r="H76">
        <v>1</v>
      </c>
      <c r="I76">
        <v>30.158999999999999</v>
      </c>
      <c r="J76" t="s">
        <v>12</v>
      </c>
    </row>
    <row r="77" spans="1:10">
      <c r="A77" s="3">
        <v>1</v>
      </c>
      <c r="B77" s="3">
        <v>5</v>
      </c>
      <c r="C77" s="3">
        <v>2</v>
      </c>
      <c r="D77" s="3">
        <v>5</v>
      </c>
      <c r="E77">
        <v>4</v>
      </c>
      <c r="F77">
        <v>4</v>
      </c>
      <c r="G77">
        <v>2</v>
      </c>
      <c r="H77">
        <v>3</v>
      </c>
      <c r="I77">
        <v>34.258000000000003</v>
      </c>
      <c r="J77" t="s">
        <v>12</v>
      </c>
    </row>
    <row r="78" spans="1:10">
      <c r="A78" s="3">
        <v>2</v>
      </c>
      <c r="B78" s="3">
        <v>5</v>
      </c>
      <c r="C78" s="3">
        <v>3</v>
      </c>
      <c r="D78" s="3">
        <v>5</v>
      </c>
      <c r="E78">
        <v>4</v>
      </c>
      <c r="F78">
        <v>0</v>
      </c>
      <c r="G78">
        <v>3</v>
      </c>
      <c r="H78">
        <v>5</v>
      </c>
      <c r="I78">
        <v>45.79</v>
      </c>
      <c r="J78" t="s">
        <v>12</v>
      </c>
    </row>
    <row r="79" spans="1:10">
      <c r="A79" s="3">
        <v>5</v>
      </c>
      <c r="B79" s="3">
        <v>1</v>
      </c>
      <c r="C79" s="3">
        <v>3</v>
      </c>
      <c r="D79" s="3">
        <v>0</v>
      </c>
      <c r="E79">
        <v>5</v>
      </c>
      <c r="F79">
        <v>1</v>
      </c>
      <c r="G79">
        <v>3</v>
      </c>
      <c r="H79">
        <v>4</v>
      </c>
      <c r="I79">
        <v>27.346</v>
      </c>
      <c r="J79" t="s">
        <v>12</v>
      </c>
    </row>
    <row r="80" spans="1:10">
      <c r="A80" s="3">
        <v>1</v>
      </c>
      <c r="B80" s="3">
        <v>4</v>
      </c>
      <c r="C80" s="3">
        <v>5</v>
      </c>
      <c r="D80" s="3">
        <v>4</v>
      </c>
      <c r="E80">
        <v>2</v>
      </c>
      <c r="F80">
        <v>0</v>
      </c>
      <c r="G80">
        <v>4</v>
      </c>
      <c r="H80">
        <v>4</v>
      </c>
      <c r="I80">
        <v>34.122</v>
      </c>
      <c r="J80" t="s">
        <v>12</v>
      </c>
    </row>
    <row r="81" spans="1:10">
      <c r="A81" s="3">
        <v>5</v>
      </c>
      <c r="B81" s="3">
        <v>5</v>
      </c>
      <c r="C81" s="3">
        <v>5</v>
      </c>
      <c r="D81" s="3">
        <v>2</v>
      </c>
      <c r="E81">
        <v>2</v>
      </c>
      <c r="F81">
        <v>0</v>
      </c>
      <c r="G81">
        <v>4</v>
      </c>
      <c r="H81">
        <v>3</v>
      </c>
      <c r="I81">
        <v>52.302999999999997</v>
      </c>
      <c r="J81" t="s">
        <v>12</v>
      </c>
    </row>
    <row r="82" spans="1:10">
      <c r="A82" s="3">
        <v>3</v>
      </c>
      <c r="B82" s="3">
        <v>0</v>
      </c>
      <c r="C82" s="3">
        <v>2</v>
      </c>
      <c r="D82" s="3">
        <v>4</v>
      </c>
      <c r="E82">
        <v>3</v>
      </c>
      <c r="F82">
        <v>4</v>
      </c>
      <c r="G82">
        <v>2</v>
      </c>
      <c r="H82">
        <v>3</v>
      </c>
      <c r="I82">
        <v>27.068999999999999</v>
      </c>
      <c r="J82" t="s">
        <v>12</v>
      </c>
    </row>
    <row r="83" spans="1:10">
      <c r="A83" s="3">
        <v>3</v>
      </c>
      <c r="B83" s="3">
        <v>0</v>
      </c>
      <c r="C83" s="3">
        <v>4</v>
      </c>
      <c r="D83" s="3">
        <v>3</v>
      </c>
      <c r="E83">
        <v>1</v>
      </c>
      <c r="F83">
        <v>1</v>
      </c>
      <c r="G83">
        <v>2</v>
      </c>
      <c r="H83">
        <v>2</v>
      </c>
      <c r="I83">
        <v>30.273</v>
      </c>
      <c r="J83" t="s">
        <v>12</v>
      </c>
    </row>
    <row r="84" spans="1:10">
      <c r="A84" s="3">
        <v>6</v>
      </c>
      <c r="B84" s="3">
        <v>4</v>
      </c>
      <c r="C84" s="3">
        <v>4</v>
      </c>
      <c r="D84" s="3">
        <v>2</v>
      </c>
      <c r="E84">
        <v>5</v>
      </c>
      <c r="F84">
        <v>4</v>
      </c>
      <c r="G84">
        <v>2</v>
      </c>
      <c r="H84">
        <v>2</v>
      </c>
      <c r="I84">
        <v>43.463000000000001</v>
      </c>
      <c r="J84" t="s">
        <v>12</v>
      </c>
    </row>
    <row r="85" spans="1:10">
      <c r="A85" s="3">
        <v>6</v>
      </c>
      <c r="B85" s="3">
        <v>2</v>
      </c>
      <c r="C85" s="3">
        <v>2</v>
      </c>
      <c r="D85" s="3">
        <v>4</v>
      </c>
      <c r="E85">
        <v>1</v>
      </c>
      <c r="F85">
        <v>4</v>
      </c>
      <c r="G85">
        <v>1</v>
      </c>
      <c r="H85">
        <v>0</v>
      </c>
      <c r="I85">
        <v>38.496000000000002</v>
      </c>
      <c r="J85" t="s">
        <v>12</v>
      </c>
    </row>
    <row r="86" spans="1:10">
      <c r="A86" s="3">
        <v>1</v>
      </c>
      <c r="B86" s="3">
        <v>5</v>
      </c>
      <c r="C86" s="3">
        <v>5</v>
      </c>
      <c r="D86" s="3">
        <v>0</v>
      </c>
      <c r="E86">
        <v>1</v>
      </c>
      <c r="F86">
        <v>2</v>
      </c>
      <c r="G86">
        <v>1</v>
      </c>
      <c r="H86">
        <v>0</v>
      </c>
      <c r="I86">
        <v>30.866</v>
      </c>
      <c r="J86" t="s">
        <v>12</v>
      </c>
    </row>
    <row r="87" spans="1:10">
      <c r="A87" s="3">
        <v>5</v>
      </c>
      <c r="B87" s="3">
        <v>4</v>
      </c>
      <c r="C87" s="3">
        <v>3</v>
      </c>
      <c r="D87" s="3">
        <v>2</v>
      </c>
      <c r="E87">
        <v>2</v>
      </c>
      <c r="F87">
        <v>5</v>
      </c>
      <c r="G87">
        <v>1</v>
      </c>
      <c r="H87">
        <v>2</v>
      </c>
      <c r="I87">
        <v>39.508000000000003</v>
      </c>
      <c r="J87" t="s">
        <v>12</v>
      </c>
    </row>
    <row r="88" spans="1:10">
      <c r="A88" s="3">
        <v>2</v>
      </c>
      <c r="B88" s="3">
        <v>4</v>
      </c>
      <c r="C88" s="3">
        <v>3</v>
      </c>
      <c r="D88" s="3">
        <v>5</v>
      </c>
      <c r="E88">
        <v>2</v>
      </c>
      <c r="F88">
        <v>0</v>
      </c>
      <c r="G88">
        <v>2</v>
      </c>
      <c r="H88">
        <v>3</v>
      </c>
      <c r="I88">
        <v>38.113999999999997</v>
      </c>
      <c r="J88" t="s">
        <v>12</v>
      </c>
    </row>
    <row r="89" spans="1:10">
      <c r="A89" s="3">
        <v>3</v>
      </c>
      <c r="B89" s="3">
        <v>0</v>
      </c>
      <c r="C89" s="3">
        <v>4</v>
      </c>
      <c r="D89" s="3">
        <v>4</v>
      </c>
      <c r="E89">
        <v>4</v>
      </c>
      <c r="F89">
        <v>3</v>
      </c>
      <c r="G89">
        <v>5</v>
      </c>
      <c r="H89">
        <v>5</v>
      </c>
      <c r="I89">
        <v>34.372</v>
      </c>
      <c r="J89" t="s">
        <v>12</v>
      </c>
    </row>
    <row r="90" spans="1:10">
      <c r="A90" s="3">
        <v>4</v>
      </c>
      <c r="B90" s="3">
        <v>5</v>
      </c>
      <c r="C90" s="3">
        <v>3</v>
      </c>
      <c r="D90" s="3">
        <v>4</v>
      </c>
      <c r="E90">
        <v>3</v>
      </c>
      <c r="F90">
        <v>5</v>
      </c>
      <c r="G90">
        <v>5</v>
      </c>
      <c r="H90">
        <v>4</v>
      </c>
      <c r="I90">
        <v>50.149000000000001</v>
      </c>
      <c r="J90" t="s">
        <v>12</v>
      </c>
    </row>
    <row r="91" spans="1:10">
      <c r="A91" s="3">
        <v>2</v>
      </c>
      <c r="B91" s="3">
        <v>1</v>
      </c>
      <c r="C91" s="3">
        <v>4</v>
      </c>
      <c r="D91" s="3">
        <v>1</v>
      </c>
      <c r="E91">
        <v>2</v>
      </c>
      <c r="F91">
        <v>3</v>
      </c>
      <c r="G91">
        <v>1</v>
      </c>
      <c r="H91">
        <v>2</v>
      </c>
      <c r="I91">
        <v>25.405999999999999</v>
      </c>
      <c r="J91" t="s">
        <v>12</v>
      </c>
    </row>
    <row r="92" spans="1:10">
      <c r="A92" s="3">
        <v>1</v>
      </c>
      <c r="B92" s="3">
        <v>2</v>
      </c>
      <c r="C92" s="3">
        <v>3</v>
      </c>
      <c r="D92" s="3">
        <v>4</v>
      </c>
      <c r="E92">
        <v>1</v>
      </c>
      <c r="F92">
        <v>1</v>
      </c>
      <c r="G92">
        <v>1</v>
      </c>
      <c r="H92">
        <v>2</v>
      </c>
      <c r="I92">
        <v>27.812999999999999</v>
      </c>
      <c r="J92" t="s">
        <v>12</v>
      </c>
    </row>
    <row r="93" spans="1:10">
      <c r="A93" s="3">
        <v>4</v>
      </c>
      <c r="B93" s="3">
        <v>2</v>
      </c>
      <c r="C93" s="3">
        <v>1</v>
      </c>
      <c r="D93" s="3">
        <v>2</v>
      </c>
      <c r="E93">
        <v>2</v>
      </c>
      <c r="F93">
        <v>1</v>
      </c>
      <c r="G93">
        <v>1</v>
      </c>
      <c r="H93">
        <v>2</v>
      </c>
      <c r="I93">
        <v>28.097999999999999</v>
      </c>
      <c r="J93" t="s">
        <v>12</v>
      </c>
    </row>
    <row r="94" spans="1:10">
      <c r="A94" s="3">
        <v>5</v>
      </c>
      <c r="B94" s="3">
        <v>4</v>
      </c>
      <c r="C94" s="3">
        <v>2</v>
      </c>
      <c r="D94" s="3">
        <v>3</v>
      </c>
      <c r="E94">
        <v>5</v>
      </c>
      <c r="F94">
        <v>4</v>
      </c>
      <c r="G94">
        <v>1</v>
      </c>
      <c r="H94">
        <v>3</v>
      </c>
      <c r="I94">
        <v>39.901000000000003</v>
      </c>
      <c r="J94" t="s">
        <v>12</v>
      </c>
    </row>
    <row r="95" spans="1:10">
      <c r="A95" s="3">
        <v>4</v>
      </c>
      <c r="B95" s="3">
        <v>5</v>
      </c>
      <c r="C95" s="3">
        <v>1</v>
      </c>
      <c r="D95" s="3">
        <v>3</v>
      </c>
      <c r="E95">
        <v>5</v>
      </c>
      <c r="F95">
        <v>0</v>
      </c>
      <c r="G95">
        <v>5</v>
      </c>
      <c r="H95">
        <v>4</v>
      </c>
      <c r="I95">
        <v>38.908000000000001</v>
      </c>
      <c r="J95" t="s">
        <v>12</v>
      </c>
    </row>
    <row r="96" spans="1:10">
      <c r="A96" s="3">
        <v>5</v>
      </c>
      <c r="B96" s="3">
        <v>1</v>
      </c>
      <c r="C96" s="3">
        <v>4</v>
      </c>
      <c r="D96" s="3">
        <v>1</v>
      </c>
      <c r="E96">
        <v>5</v>
      </c>
      <c r="F96">
        <v>4</v>
      </c>
      <c r="G96">
        <v>1</v>
      </c>
      <c r="H96">
        <v>2</v>
      </c>
      <c r="I96">
        <v>31.936</v>
      </c>
      <c r="J96" t="s">
        <v>12</v>
      </c>
    </row>
    <row r="97" spans="1:10">
      <c r="A97" s="3">
        <v>3</v>
      </c>
      <c r="B97" s="3">
        <v>3</v>
      </c>
      <c r="C97" s="3">
        <v>3</v>
      </c>
      <c r="D97" s="3">
        <v>1</v>
      </c>
      <c r="E97">
        <v>3</v>
      </c>
      <c r="F97">
        <v>4</v>
      </c>
      <c r="G97">
        <v>2</v>
      </c>
      <c r="H97">
        <v>5</v>
      </c>
      <c r="I97">
        <v>27.431999999999999</v>
      </c>
      <c r="J97" t="s">
        <v>12</v>
      </c>
    </row>
    <row r="98" spans="1:10">
      <c r="A98" s="3">
        <v>2</v>
      </c>
      <c r="B98" s="3">
        <v>3</v>
      </c>
      <c r="C98" s="3">
        <v>3</v>
      </c>
      <c r="D98" s="3">
        <v>4</v>
      </c>
      <c r="E98">
        <v>1</v>
      </c>
      <c r="F98">
        <v>1</v>
      </c>
      <c r="G98">
        <v>2</v>
      </c>
      <c r="H98">
        <v>3</v>
      </c>
      <c r="I98">
        <v>31.234000000000002</v>
      </c>
      <c r="J98" t="s">
        <v>12</v>
      </c>
    </row>
    <row r="99" spans="1:10">
      <c r="A99" s="3">
        <v>1</v>
      </c>
      <c r="B99" s="3">
        <v>3</v>
      </c>
      <c r="C99" s="3">
        <v>1</v>
      </c>
      <c r="D99" s="3">
        <v>4</v>
      </c>
      <c r="E99">
        <v>4</v>
      </c>
      <c r="F99">
        <v>6</v>
      </c>
      <c r="G99">
        <v>1</v>
      </c>
      <c r="H99">
        <v>5</v>
      </c>
      <c r="I99">
        <v>26.655000000000001</v>
      </c>
      <c r="J99" t="s">
        <v>12</v>
      </c>
    </row>
    <row r="100" spans="1:10">
      <c r="A100" s="3">
        <v>1</v>
      </c>
      <c r="B100" s="3">
        <v>2</v>
      </c>
      <c r="C100" s="3">
        <v>5</v>
      </c>
      <c r="D100" s="3">
        <v>5</v>
      </c>
      <c r="E100">
        <v>2</v>
      </c>
      <c r="F100">
        <v>3</v>
      </c>
      <c r="G100">
        <v>1</v>
      </c>
      <c r="H100">
        <v>3</v>
      </c>
      <c r="I100">
        <v>30.596</v>
      </c>
      <c r="J100" t="s">
        <v>12</v>
      </c>
    </row>
    <row r="101" spans="1:10">
      <c r="A101" s="3">
        <v>5</v>
      </c>
      <c r="B101" s="3">
        <v>5</v>
      </c>
      <c r="C101" s="3">
        <v>2</v>
      </c>
      <c r="D101" s="3">
        <v>6</v>
      </c>
      <c r="E101">
        <v>4</v>
      </c>
      <c r="F101">
        <v>2</v>
      </c>
      <c r="G101">
        <v>4</v>
      </c>
      <c r="H101">
        <v>4</v>
      </c>
      <c r="I101">
        <v>57.805999999999997</v>
      </c>
      <c r="J101" t="s">
        <v>12</v>
      </c>
    </row>
    <row r="102" spans="1:10">
      <c r="A102" s="3">
        <v>2</v>
      </c>
      <c r="B102" s="3">
        <v>5</v>
      </c>
      <c r="C102" s="3">
        <v>2</v>
      </c>
      <c r="D102" s="3">
        <v>5</v>
      </c>
      <c r="E102">
        <v>2</v>
      </c>
      <c r="F102">
        <v>3</v>
      </c>
      <c r="G102">
        <v>0</v>
      </c>
      <c r="H102">
        <v>4</v>
      </c>
      <c r="I102">
        <v>38.286999999999999</v>
      </c>
      <c r="J102" t="s">
        <v>12</v>
      </c>
    </row>
    <row r="103" spans="1:10">
      <c r="A103" s="3">
        <v>1</v>
      </c>
      <c r="B103" s="3">
        <v>0</v>
      </c>
      <c r="C103" s="3">
        <v>5</v>
      </c>
      <c r="D103" s="3">
        <v>2</v>
      </c>
      <c r="E103">
        <v>0</v>
      </c>
      <c r="F103">
        <v>3</v>
      </c>
      <c r="G103">
        <v>0</v>
      </c>
      <c r="H103">
        <v>4</v>
      </c>
      <c r="I103">
        <v>25.341000000000001</v>
      </c>
      <c r="J103" t="s">
        <v>12</v>
      </c>
    </row>
    <row r="104" spans="1:10">
      <c r="A104" s="3">
        <v>5</v>
      </c>
      <c r="B104" s="3">
        <v>1</v>
      </c>
      <c r="C104" s="3">
        <v>2</v>
      </c>
      <c r="D104" s="3">
        <v>1</v>
      </c>
      <c r="E104">
        <v>5</v>
      </c>
      <c r="F104">
        <v>6</v>
      </c>
      <c r="G104">
        <v>5</v>
      </c>
      <c r="H104">
        <v>2</v>
      </c>
      <c r="I104">
        <v>27.652000000000001</v>
      </c>
      <c r="J104" t="s">
        <v>12</v>
      </c>
    </row>
    <row r="105" spans="1:10">
      <c r="A105" s="3">
        <v>1</v>
      </c>
      <c r="B105" s="3">
        <v>4</v>
      </c>
      <c r="C105" s="3">
        <v>2</v>
      </c>
      <c r="D105" s="3">
        <v>2</v>
      </c>
      <c r="E105">
        <v>2</v>
      </c>
      <c r="F105">
        <v>1</v>
      </c>
      <c r="G105">
        <v>4</v>
      </c>
      <c r="H105">
        <v>5</v>
      </c>
      <c r="I105">
        <v>26.311</v>
      </c>
      <c r="J105" t="s">
        <v>12</v>
      </c>
    </row>
    <row r="106" spans="1:10">
      <c r="A106" s="3">
        <v>3</v>
      </c>
      <c r="B106" s="3">
        <v>2</v>
      </c>
      <c r="C106" s="3">
        <v>3</v>
      </c>
      <c r="D106" s="3">
        <v>5</v>
      </c>
      <c r="E106">
        <v>6</v>
      </c>
      <c r="F106">
        <v>3</v>
      </c>
      <c r="G106">
        <v>6</v>
      </c>
      <c r="H106">
        <v>2</v>
      </c>
      <c r="I106">
        <v>39.468000000000004</v>
      </c>
      <c r="J106" t="s">
        <v>12</v>
      </c>
    </row>
    <row r="107" spans="1:10">
      <c r="A107" s="3">
        <v>1</v>
      </c>
      <c r="B107" s="3">
        <v>2</v>
      </c>
      <c r="C107" s="3">
        <v>1</v>
      </c>
      <c r="D107" s="3">
        <v>5</v>
      </c>
      <c r="E107">
        <v>0</v>
      </c>
      <c r="F107">
        <v>1</v>
      </c>
      <c r="G107">
        <v>4</v>
      </c>
      <c r="H107">
        <v>4</v>
      </c>
      <c r="I107">
        <v>27.722000000000001</v>
      </c>
      <c r="J107" t="s">
        <v>12</v>
      </c>
    </row>
    <row r="108" spans="1:10">
      <c r="A108" s="3">
        <v>4</v>
      </c>
      <c r="B108" s="3">
        <v>3</v>
      </c>
      <c r="C108" s="3">
        <v>3</v>
      </c>
      <c r="D108" s="3">
        <v>1</v>
      </c>
      <c r="E108">
        <v>3</v>
      </c>
      <c r="F108">
        <v>5</v>
      </c>
      <c r="G108">
        <v>3</v>
      </c>
      <c r="H108">
        <v>6</v>
      </c>
      <c r="I108">
        <v>33.122999999999998</v>
      </c>
      <c r="J108" t="s">
        <v>12</v>
      </c>
    </row>
    <row r="109" spans="1:10">
      <c r="A109" s="3">
        <v>5</v>
      </c>
      <c r="B109" s="3">
        <v>1</v>
      </c>
      <c r="C109" s="3">
        <v>3</v>
      </c>
      <c r="D109" s="3">
        <v>5</v>
      </c>
      <c r="E109">
        <v>4</v>
      </c>
      <c r="F109">
        <v>0</v>
      </c>
      <c r="G109">
        <v>3</v>
      </c>
      <c r="H109">
        <v>6</v>
      </c>
      <c r="I109">
        <v>44.234000000000002</v>
      </c>
      <c r="J109" t="s">
        <v>12</v>
      </c>
    </row>
    <row r="110" spans="1:10">
      <c r="A110" s="3">
        <v>3</v>
      </c>
      <c r="B110" s="3">
        <v>2</v>
      </c>
      <c r="C110" s="3">
        <v>4</v>
      </c>
      <c r="D110" s="3">
        <v>2</v>
      </c>
      <c r="E110">
        <v>5</v>
      </c>
      <c r="F110">
        <v>2</v>
      </c>
      <c r="G110">
        <v>5</v>
      </c>
      <c r="H110">
        <v>1</v>
      </c>
      <c r="I110">
        <v>30.617000000000001</v>
      </c>
      <c r="J110" t="s">
        <v>12</v>
      </c>
    </row>
    <row r="111" spans="1:10">
      <c r="A111" s="3">
        <v>1</v>
      </c>
      <c r="B111" s="3">
        <v>6</v>
      </c>
      <c r="C111" s="3">
        <v>4</v>
      </c>
      <c r="D111" s="3">
        <v>3</v>
      </c>
      <c r="E111">
        <v>2</v>
      </c>
      <c r="F111">
        <v>3</v>
      </c>
      <c r="G111">
        <v>1</v>
      </c>
      <c r="H111">
        <v>2</v>
      </c>
      <c r="I111">
        <v>30.361000000000001</v>
      </c>
      <c r="J111" t="s">
        <v>12</v>
      </c>
    </row>
    <row r="112" spans="1:10">
      <c r="A112" s="3">
        <v>5</v>
      </c>
      <c r="B112" s="3">
        <v>2</v>
      </c>
      <c r="C112" s="3">
        <v>3</v>
      </c>
      <c r="D112" s="3">
        <v>4</v>
      </c>
      <c r="E112">
        <v>1</v>
      </c>
      <c r="F112">
        <v>2</v>
      </c>
      <c r="G112">
        <v>3</v>
      </c>
      <c r="H112">
        <v>4</v>
      </c>
      <c r="I112">
        <v>36.149000000000001</v>
      </c>
      <c r="J112" t="s">
        <v>12</v>
      </c>
    </row>
    <row r="113" spans="1:10">
      <c r="A113" s="3">
        <v>3</v>
      </c>
      <c r="B113" s="3">
        <v>2</v>
      </c>
      <c r="C113" s="3">
        <v>1</v>
      </c>
      <c r="D113" s="3">
        <v>1</v>
      </c>
      <c r="E113">
        <v>4</v>
      </c>
      <c r="F113">
        <v>2</v>
      </c>
      <c r="G113">
        <v>4</v>
      </c>
      <c r="H113">
        <v>1</v>
      </c>
      <c r="I113">
        <v>22.163</v>
      </c>
      <c r="J113" t="s">
        <v>12</v>
      </c>
    </row>
    <row r="114" spans="1:10">
      <c r="A114" s="3">
        <v>5</v>
      </c>
      <c r="B114" s="3">
        <v>2</v>
      </c>
      <c r="C114" s="3">
        <v>3</v>
      </c>
      <c r="D114" s="3">
        <v>0</v>
      </c>
      <c r="E114">
        <v>0</v>
      </c>
      <c r="F114">
        <v>6</v>
      </c>
      <c r="G114">
        <v>5</v>
      </c>
      <c r="H114">
        <v>1</v>
      </c>
      <c r="I114">
        <v>28.916</v>
      </c>
      <c r="J114" t="s">
        <v>12</v>
      </c>
    </row>
    <row r="115" spans="1:10">
      <c r="A115" s="3">
        <v>3</v>
      </c>
      <c r="B115" s="3">
        <v>3</v>
      </c>
      <c r="C115" s="3">
        <v>0</v>
      </c>
      <c r="D115" s="3">
        <v>3</v>
      </c>
      <c r="E115">
        <v>5</v>
      </c>
      <c r="F115">
        <v>5</v>
      </c>
      <c r="G115">
        <v>0</v>
      </c>
      <c r="H115">
        <v>3</v>
      </c>
      <c r="I115">
        <v>28.437000000000001</v>
      </c>
      <c r="J115" t="s">
        <v>12</v>
      </c>
    </row>
    <row r="116" spans="1:10">
      <c r="A116" s="3">
        <v>2</v>
      </c>
      <c r="B116" s="3">
        <v>1</v>
      </c>
      <c r="C116" s="3">
        <v>2</v>
      </c>
      <c r="D116" s="3">
        <v>3</v>
      </c>
      <c r="E116">
        <v>4</v>
      </c>
      <c r="F116">
        <v>5</v>
      </c>
      <c r="G116">
        <v>0</v>
      </c>
      <c r="H116">
        <v>2</v>
      </c>
      <c r="I116">
        <v>25.695</v>
      </c>
      <c r="J116" t="s">
        <v>12</v>
      </c>
    </row>
    <row r="117" spans="1:10">
      <c r="A117" s="3">
        <v>2</v>
      </c>
      <c r="B117" s="3">
        <v>2</v>
      </c>
      <c r="C117" s="3">
        <v>3</v>
      </c>
      <c r="D117" s="3">
        <v>1</v>
      </c>
      <c r="E117">
        <v>2</v>
      </c>
      <c r="F117">
        <v>4</v>
      </c>
      <c r="G117">
        <v>0</v>
      </c>
      <c r="H117">
        <v>4</v>
      </c>
      <c r="I117">
        <v>25.209</v>
      </c>
      <c r="J117" t="s">
        <v>12</v>
      </c>
    </row>
    <row r="118" spans="1:10">
      <c r="A118" s="3">
        <v>6</v>
      </c>
      <c r="B118" s="3">
        <v>2</v>
      </c>
      <c r="C118" s="3">
        <v>2</v>
      </c>
      <c r="D118" s="3">
        <v>1</v>
      </c>
      <c r="E118">
        <v>4</v>
      </c>
      <c r="F118">
        <v>4</v>
      </c>
      <c r="G118">
        <v>4</v>
      </c>
      <c r="H118">
        <v>4</v>
      </c>
      <c r="I118">
        <v>33.606999999999999</v>
      </c>
      <c r="J118" t="s">
        <v>12</v>
      </c>
    </row>
    <row r="119" spans="1:10">
      <c r="A119" s="3">
        <v>5</v>
      </c>
      <c r="B119" s="3">
        <v>3</v>
      </c>
      <c r="C119" s="3">
        <v>4</v>
      </c>
      <c r="D119" s="3">
        <v>1</v>
      </c>
      <c r="E119">
        <v>1</v>
      </c>
      <c r="F119">
        <v>4</v>
      </c>
      <c r="G119">
        <v>5</v>
      </c>
      <c r="H119">
        <v>1</v>
      </c>
      <c r="I119">
        <v>40.768999999999998</v>
      </c>
      <c r="J119" t="s">
        <v>12</v>
      </c>
    </row>
    <row r="120" spans="1:10">
      <c r="A120" s="3">
        <v>1</v>
      </c>
      <c r="B120" s="3">
        <v>4</v>
      </c>
      <c r="C120" s="3">
        <v>2</v>
      </c>
      <c r="D120" s="3">
        <v>1</v>
      </c>
      <c r="E120">
        <v>2</v>
      </c>
      <c r="F120">
        <v>5</v>
      </c>
      <c r="G120">
        <v>3</v>
      </c>
      <c r="H120">
        <v>4</v>
      </c>
      <c r="I120">
        <v>24.501000000000001</v>
      </c>
      <c r="J120" t="s">
        <v>12</v>
      </c>
    </row>
    <row r="121" spans="1:10">
      <c r="A121" s="3">
        <v>6</v>
      </c>
      <c r="B121" s="3">
        <v>2</v>
      </c>
      <c r="C121" s="3">
        <v>2</v>
      </c>
      <c r="D121" s="3">
        <v>3</v>
      </c>
      <c r="E121">
        <v>3</v>
      </c>
      <c r="F121">
        <v>3</v>
      </c>
      <c r="G121">
        <v>3</v>
      </c>
      <c r="H121">
        <v>4</v>
      </c>
      <c r="I121">
        <v>37.604999999999997</v>
      </c>
      <c r="J121" t="s">
        <v>12</v>
      </c>
    </row>
    <row r="122" spans="1:10">
      <c r="A122" s="3">
        <v>4</v>
      </c>
      <c r="B122" s="3">
        <v>5</v>
      </c>
      <c r="C122" s="3">
        <v>4</v>
      </c>
      <c r="D122" s="3">
        <v>3</v>
      </c>
      <c r="E122">
        <v>1</v>
      </c>
      <c r="F122">
        <v>5</v>
      </c>
      <c r="G122">
        <v>3</v>
      </c>
      <c r="H122">
        <v>1</v>
      </c>
      <c r="I122">
        <v>48.695999999999998</v>
      </c>
      <c r="J122" t="s">
        <v>12</v>
      </c>
    </row>
    <row r="123" spans="1:10">
      <c r="A123" s="3">
        <v>2</v>
      </c>
      <c r="B123" s="3">
        <v>4</v>
      </c>
      <c r="C123" s="3">
        <v>3</v>
      </c>
      <c r="D123" s="3">
        <v>2</v>
      </c>
      <c r="E123">
        <v>4</v>
      </c>
      <c r="F123">
        <v>2</v>
      </c>
      <c r="G123">
        <v>4</v>
      </c>
      <c r="H123">
        <v>5</v>
      </c>
      <c r="I123">
        <v>31.873000000000001</v>
      </c>
      <c r="J123" t="s">
        <v>12</v>
      </c>
    </row>
    <row r="124" spans="1:10">
      <c r="A124" s="3">
        <v>1</v>
      </c>
      <c r="B124" s="3">
        <v>2</v>
      </c>
      <c r="C124" s="3">
        <v>5</v>
      </c>
      <c r="D124" s="3">
        <v>3</v>
      </c>
      <c r="E124">
        <v>3</v>
      </c>
      <c r="F124">
        <v>5</v>
      </c>
      <c r="G124">
        <v>1</v>
      </c>
      <c r="H124">
        <v>3</v>
      </c>
      <c r="I124">
        <v>38.841000000000001</v>
      </c>
      <c r="J124" t="s">
        <v>12</v>
      </c>
    </row>
    <row r="125" spans="1:10">
      <c r="A125" s="3">
        <v>2</v>
      </c>
      <c r="B125" s="3">
        <v>3</v>
      </c>
      <c r="C125" s="3">
        <v>4</v>
      </c>
      <c r="D125" s="3">
        <v>2</v>
      </c>
      <c r="E125">
        <v>1</v>
      </c>
      <c r="F125">
        <v>5</v>
      </c>
      <c r="G125">
        <v>4</v>
      </c>
      <c r="H125">
        <v>2</v>
      </c>
      <c r="I125">
        <v>28.815999999999999</v>
      </c>
      <c r="J125" t="s">
        <v>12</v>
      </c>
    </row>
    <row r="126" spans="1:10">
      <c r="A126" s="3">
        <v>3</v>
      </c>
      <c r="B126" s="3">
        <v>2</v>
      </c>
      <c r="C126" s="3">
        <v>2</v>
      </c>
      <c r="D126" s="3">
        <v>3</v>
      </c>
      <c r="E126">
        <v>0</v>
      </c>
      <c r="F126">
        <v>3</v>
      </c>
      <c r="G126">
        <v>1</v>
      </c>
      <c r="H126">
        <v>5</v>
      </c>
      <c r="I126">
        <v>30.106999999999999</v>
      </c>
      <c r="J126" t="s">
        <v>12</v>
      </c>
    </row>
    <row r="127" spans="1:10">
      <c r="A127" s="3">
        <v>4</v>
      </c>
      <c r="B127" s="3">
        <v>2</v>
      </c>
      <c r="C127" s="3">
        <v>1</v>
      </c>
      <c r="D127" s="3">
        <v>2</v>
      </c>
      <c r="E127">
        <v>1</v>
      </c>
      <c r="F127">
        <v>5</v>
      </c>
      <c r="G127">
        <v>4</v>
      </c>
      <c r="H127">
        <v>0</v>
      </c>
      <c r="I127">
        <v>27.352</v>
      </c>
      <c r="J127" t="s">
        <v>12</v>
      </c>
    </row>
    <row r="128" spans="1:10">
      <c r="A128" s="3">
        <v>3</v>
      </c>
      <c r="B128" s="3">
        <v>1</v>
      </c>
      <c r="C128" s="3">
        <v>4</v>
      </c>
      <c r="D128" s="3">
        <v>5</v>
      </c>
      <c r="E128">
        <v>5</v>
      </c>
      <c r="F128">
        <v>3</v>
      </c>
      <c r="G128">
        <v>0</v>
      </c>
      <c r="H128">
        <v>3</v>
      </c>
      <c r="I128">
        <v>44.432000000000002</v>
      </c>
      <c r="J128" t="s">
        <v>12</v>
      </c>
    </row>
    <row r="129" spans="1:10">
      <c r="A129" s="3">
        <v>4</v>
      </c>
      <c r="B129" s="3">
        <v>4</v>
      </c>
      <c r="C129" s="3">
        <v>5</v>
      </c>
      <c r="D129" s="3">
        <v>4</v>
      </c>
      <c r="E129">
        <v>5</v>
      </c>
      <c r="F129">
        <v>3</v>
      </c>
      <c r="G129">
        <v>3</v>
      </c>
      <c r="H129">
        <v>3</v>
      </c>
      <c r="I129">
        <v>49.805</v>
      </c>
      <c r="J129" t="s">
        <v>12</v>
      </c>
    </row>
    <row r="130" spans="1:10">
      <c r="A130" s="3">
        <v>1</v>
      </c>
      <c r="B130" s="3">
        <v>2</v>
      </c>
      <c r="C130" s="3">
        <v>3</v>
      </c>
      <c r="D130" s="3">
        <v>0</v>
      </c>
      <c r="E130">
        <v>5</v>
      </c>
      <c r="F130">
        <v>5</v>
      </c>
      <c r="G130">
        <v>3</v>
      </c>
      <c r="H130">
        <v>2</v>
      </c>
      <c r="I130">
        <v>19.388000000000002</v>
      </c>
      <c r="J130" t="s">
        <v>12</v>
      </c>
    </row>
    <row r="131" spans="1:10">
      <c r="A131" s="3">
        <v>5</v>
      </c>
      <c r="B131" s="3">
        <v>2</v>
      </c>
      <c r="C131" s="3">
        <v>2</v>
      </c>
      <c r="D131" s="3">
        <v>2</v>
      </c>
      <c r="E131">
        <v>4</v>
      </c>
      <c r="F131">
        <v>0</v>
      </c>
      <c r="G131">
        <v>2</v>
      </c>
      <c r="H131">
        <v>5</v>
      </c>
      <c r="I131">
        <v>31.731999999999999</v>
      </c>
      <c r="J131" t="s">
        <v>12</v>
      </c>
    </row>
    <row r="132" spans="1:10">
      <c r="A132" s="3">
        <v>2</v>
      </c>
      <c r="B132" s="3">
        <v>5</v>
      </c>
      <c r="C132" s="3">
        <v>0</v>
      </c>
      <c r="D132" s="3">
        <v>1</v>
      </c>
      <c r="E132">
        <v>1</v>
      </c>
      <c r="F132">
        <v>5</v>
      </c>
      <c r="G132">
        <v>0</v>
      </c>
      <c r="H132">
        <v>0</v>
      </c>
      <c r="I132">
        <v>24.238</v>
      </c>
      <c r="J132" t="s">
        <v>12</v>
      </c>
    </row>
    <row r="133" spans="1:10">
      <c r="A133" s="3">
        <v>5</v>
      </c>
      <c r="B133" s="3">
        <v>5</v>
      </c>
      <c r="C133" s="3">
        <v>0</v>
      </c>
      <c r="D133" s="3">
        <v>1</v>
      </c>
      <c r="E133">
        <v>2</v>
      </c>
      <c r="F133">
        <v>1</v>
      </c>
      <c r="G133">
        <v>3</v>
      </c>
      <c r="H133">
        <v>5</v>
      </c>
      <c r="I133">
        <v>35.5</v>
      </c>
      <c r="J133" t="s">
        <v>12</v>
      </c>
    </row>
    <row r="134" spans="1:10">
      <c r="A134" s="3">
        <v>5</v>
      </c>
      <c r="B134" s="3">
        <v>1</v>
      </c>
      <c r="C134" s="3">
        <v>5</v>
      </c>
      <c r="D134" s="3">
        <v>4</v>
      </c>
      <c r="E134">
        <v>1</v>
      </c>
      <c r="F134">
        <v>0</v>
      </c>
      <c r="G134">
        <v>3</v>
      </c>
      <c r="H134">
        <v>3</v>
      </c>
      <c r="I134">
        <v>39.954000000000001</v>
      </c>
      <c r="J134" t="s">
        <v>12</v>
      </c>
    </row>
    <row r="135" spans="1:10">
      <c r="A135" s="3">
        <v>2</v>
      </c>
      <c r="B135" s="3">
        <v>0</v>
      </c>
      <c r="C135" s="3">
        <v>2</v>
      </c>
      <c r="D135" s="3">
        <v>4</v>
      </c>
      <c r="E135">
        <v>3</v>
      </c>
      <c r="F135">
        <v>1</v>
      </c>
      <c r="G135">
        <v>3</v>
      </c>
      <c r="H135">
        <v>1</v>
      </c>
      <c r="I135">
        <v>25.829000000000001</v>
      </c>
      <c r="J135" t="s">
        <v>12</v>
      </c>
    </row>
    <row r="136" spans="1:10">
      <c r="A136" s="3">
        <f t="shared" ref="A136:I136" si="0">AVERAGE(A2:A135)</f>
        <v>3.0597014925373136</v>
      </c>
      <c r="B136" s="3">
        <f t="shared" si="0"/>
        <v>2.7761194029850746</v>
      </c>
      <c r="C136" s="3">
        <f t="shared" si="0"/>
        <v>2.7686567164179103</v>
      </c>
      <c r="D136" s="3">
        <f t="shared" si="0"/>
        <v>2.8134328358208953</v>
      </c>
      <c r="E136">
        <f t="shared" si="0"/>
        <v>2.8507462686567164</v>
      </c>
      <c r="F136">
        <f t="shared" si="0"/>
        <v>2.8432835820895521</v>
      </c>
      <c r="G136">
        <f t="shared" si="0"/>
        <v>2.8134328358208953</v>
      </c>
      <c r="H136">
        <f t="shared" si="0"/>
        <v>2.8059701492537314</v>
      </c>
      <c r="I136">
        <f t="shared" si="0"/>
        <v>33.90198507462685</v>
      </c>
      <c r="J136" t="s">
        <v>37</v>
      </c>
    </row>
    <row r="137" spans="1:10">
      <c r="A137" s="3"/>
      <c r="B137" s="3"/>
      <c r="C137" s="3"/>
      <c r="D137" s="3"/>
    </row>
    <row r="138" spans="1:10">
      <c r="A138" s="3">
        <v>0</v>
      </c>
      <c r="B138" s="3">
        <v>5</v>
      </c>
      <c r="C138" s="3">
        <v>1</v>
      </c>
      <c r="D138" s="3">
        <v>1</v>
      </c>
      <c r="E138">
        <v>6</v>
      </c>
      <c r="F138">
        <v>2</v>
      </c>
      <c r="G138">
        <v>2</v>
      </c>
      <c r="H138">
        <v>1</v>
      </c>
      <c r="I138">
        <v>0</v>
      </c>
      <c r="J138" t="s">
        <v>11</v>
      </c>
    </row>
    <row r="139" spans="1:10">
      <c r="A139" s="3">
        <v>0</v>
      </c>
      <c r="B139" s="3">
        <v>1</v>
      </c>
      <c r="C139" s="3">
        <v>0</v>
      </c>
      <c r="D139" s="3">
        <v>2</v>
      </c>
      <c r="E139">
        <v>0</v>
      </c>
      <c r="F139">
        <v>4</v>
      </c>
      <c r="G139">
        <v>5</v>
      </c>
      <c r="H139">
        <v>5</v>
      </c>
      <c r="I139">
        <v>0</v>
      </c>
      <c r="J139" t="s">
        <v>11</v>
      </c>
    </row>
    <row r="140" spans="1:10">
      <c r="A140" s="3">
        <v>0</v>
      </c>
      <c r="B140" s="3">
        <v>5</v>
      </c>
      <c r="C140" s="3">
        <v>5</v>
      </c>
      <c r="D140" s="3">
        <v>3</v>
      </c>
      <c r="E140">
        <v>1</v>
      </c>
      <c r="F140">
        <v>1</v>
      </c>
      <c r="G140">
        <v>0</v>
      </c>
      <c r="H140">
        <v>1</v>
      </c>
      <c r="I140">
        <v>0</v>
      </c>
      <c r="J140" t="s">
        <v>11</v>
      </c>
    </row>
    <row r="141" spans="1:10">
      <c r="A141" s="3">
        <v>0</v>
      </c>
      <c r="B141" s="3">
        <v>5</v>
      </c>
      <c r="C141" s="3">
        <v>5</v>
      </c>
      <c r="D141" s="3">
        <v>2</v>
      </c>
      <c r="E141">
        <v>5</v>
      </c>
      <c r="F141">
        <v>4</v>
      </c>
      <c r="G141">
        <v>1</v>
      </c>
      <c r="H141">
        <v>3</v>
      </c>
      <c r="I141">
        <v>0</v>
      </c>
      <c r="J141" t="s">
        <v>11</v>
      </c>
    </row>
    <row r="142" spans="1:10">
      <c r="A142" s="3">
        <v>0</v>
      </c>
      <c r="B142" s="3">
        <v>0</v>
      </c>
      <c r="C142" s="3">
        <v>1</v>
      </c>
      <c r="D142" s="3">
        <v>3</v>
      </c>
      <c r="E142">
        <v>2</v>
      </c>
      <c r="F142">
        <v>2</v>
      </c>
      <c r="G142">
        <v>4</v>
      </c>
      <c r="H142">
        <v>5</v>
      </c>
      <c r="I142">
        <v>0</v>
      </c>
      <c r="J142" t="s">
        <v>11</v>
      </c>
    </row>
    <row r="143" spans="1:10">
      <c r="A143" s="3">
        <v>0</v>
      </c>
      <c r="B143" s="3">
        <v>1</v>
      </c>
      <c r="C143" s="3">
        <v>5</v>
      </c>
      <c r="D143" s="3">
        <v>1</v>
      </c>
      <c r="E143">
        <v>3</v>
      </c>
      <c r="F143">
        <v>4</v>
      </c>
      <c r="G143">
        <v>5</v>
      </c>
      <c r="H143">
        <v>2</v>
      </c>
      <c r="I143">
        <v>0</v>
      </c>
      <c r="J143" t="s">
        <v>11</v>
      </c>
    </row>
    <row r="144" spans="1:10">
      <c r="A144" s="3">
        <v>0</v>
      </c>
      <c r="B144" s="3">
        <v>1</v>
      </c>
      <c r="C144" s="3">
        <v>1</v>
      </c>
      <c r="D144" s="3">
        <v>2</v>
      </c>
      <c r="E144">
        <v>3</v>
      </c>
      <c r="F144">
        <v>0</v>
      </c>
      <c r="G144">
        <v>4</v>
      </c>
      <c r="H144">
        <v>5</v>
      </c>
      <c r="I144">
        <v>0</v>
      </c>
      <c r="J144" t="s">
        <v>11</v>
      </c>
    </row>
    <row r="145" spans="1:10">
      <c r="A145" s="3">
        <v>0</v>
      </c>
      <c r="B145" s="3">
        <v>5</v>
      </c>
      <c r="C145" s="3">
        <v>2</v>
      </c>
      <c r="D145" s="3">
        <v>1</v>
      </c>
      <c r="E145">
        <v>4</v>
      </c>
      <c r="F145">
        <v>6</v>
      </c>
      <c r="G145">
        <v>0</v>
      </c>
      <c r="H145">
        <v>3</v>
      </c>
      <c r="I145">
        <v>0</v>
      </c>
      <c r="J145" t="s">
        <v>11</v>
      </c>
    </row>
    <row r="146" spans="1:10">
      <c r="A146" s="3">
        <v>0</v>
      </c>
      <c r="B146" s="3">
        <v>3</v>
      </c>
      <c r="C146" s="3">
        <v>0</v>
      </c>
      <c r="D146" s="3">
        <v>3</v>
      </c>
      <c r="E146">
        <v>5</v>
      </c>
      <c r="F146">
        <v>2</v>
      </c>
      <c r="G146">
        <v>4</v>
      </c>
      <c r="H146">
        <v>2</v>
      </c>
      <c r="I146">
        <v>0</v>
      </c>
      <c r="J146" t="s">
        <v>11</v>
      </c>
    </row>
    <row r="147" spans="1:10">
      <c r="A147" s="3">
        <v>0</v>
      </c>
      <c r="B147" s="3">
        <v>0</v>
      </c>
      <c r="C147" s="3">
        <v>4</v>
      </c>
      <c r="D147" s="3">
        <v>0</v>
      </c>
      <c r="E147">
        <v>0</v>
      </c>
      <c r="F147">
        <v>2</v>
      </c>
      <c r="G147">
        <v>5</v>
      </c>
      <c r="H147">
        <v>0</v>
      </c>
      <c r="I147">
        <v>0</v>
      </c>
      <c r="J147" t="s">
        <v>11</v>
      </c>
    </row>
    <row r="148" spans="1:10">
      <c r="A148" s="3">
        <v>0</v>
      </c>
      <c r="B148" s="3">
        <v>1</v>
      </c>
      <c r="C148" s="3">
        <v>1</v>
      </c>
      <c r="D148" s="3">
        <v>3</v>
      </c>
      <c r="E148">
        <v>3</v>
      </c>
      <c r="F148">
        <v>3</v>
      </c>
      <c r="G148">
        <v>2</v>
      </c>
      <c r="H148">
        <v>1</v>
      </c>
      <c r="I148">
        <v>0</v>
      </c>
      <c r="J148" t="s">
        <v>11</v>
      </c>
    </row>
    <row r="149" spans="1:10">
      <c r="A149" s="3">
        <v>0</v>
      </c>
      <c r="B149" s="3">
        <v>1</v>
      </c>
      <c r="C149" s="3">
        <v>5</v>
      </c>
      <c r="D149" s="3">
        <v>5</v>
      </c>
      <c r="E149">
        <v>2</v>
      </c>
      <c r="F149">
        <v>0</v>
      </c>
      <c r="G149">
        <v>1</v>
      </c>
      <c r="H149">
        <v>3</v>
      </c>
      <c r="I149">
        <v>0</v>
      </c>
      <c r="J149" t="s">
        <v>11</v>
      </c>
    </row>
    <row r="150" spans="1:10">
      <c r="A150" s="3">
        <v>0</v>
      </c>
      <c r="B150" s="3">
        <v>4</v>
      </c>
      <c r="C150" s="3">
        <v>4</v>
      </c>
      <c r="D150" s="3">
        <v>3</v>
      </c>
      <c r="E150">
        <v>2</v>
      </c>
      <c r="F150">
        <v>4</v>
      </c>
      <c r="G150">
        <v>1</v>
      </c>
      <c r="H150">
        <v>4</v>
      </c>
      <c r="I150">
        <v>0</v>
      </c>
      <c r="J150" t="s">
        <v>11</v>
      </c>
    </row>
    <row r="151" spans="1:10">
      <c r="A151" s="3"/>
      <c r="B151" s="3"/>
      <c r="C151" s="3"/>
      <c r="D151" s="3"/>
    </row>
    <row r="152" spans="1:10">
      <c r="A152" s="3"/>
      <c r="B152" s="3"/>
      <c r="C152" s="3"/>
      <c r="D152" s="3"/>
    </row>
    <row r="153" spans="1:10">
      <c r="A153" s="3">
        <v>4</v>
      </c>
      <c r="B153" s="3">
        <v>4</v>
      </c>
      <c r="C153" s="3">
        <v>5</v>
      </c>
      <c r="D153" s="3">
        <v>4</v>
      </c>
      <c r="E153">
        <v>0</v>
      </c>
      <c r="F153">
        <v>2</v>
      </c>
      <c r="G153">
        <v>5</v>
      </c>
      <c r="H153">
        <v>5</v>
      </c>
      <c r="I153">
        <v>57.838999999999999</v>
      </c>
      <c r="J153" t="s">
        <v>11</v>
      </c>
    </row>
    <row r="154" spans="1:10">
      <c r="A154" s="3">
        <v>3</v>
      </c>
      <c r="B154" s="3">
        <v>6</v>
      </c>
      <c r="C154" s="3">
        <v>3</v>
      </c>
      <c r="D154" s="3">
        <v>5</v>
      </c>
      <c r="E154">
        <v>0</v>
      </c>
      <c r="F154">
        <v>1</v>
      </c>
      <c r="G154">
        <v>2</v>
      </c>
      <c r="H154">
        <v>4</v>
      </c>
      <c r="I154">
        <v>66.516000000000005</v>
      </c>
      <c r="J154" t="s">
        <v>11</v>
      </c>
    </row>
    <row r="155" spans="1:10">
      <c r="A155" s="3">
        <v>4</v>
      </c>
      <c r="B155" s="3">
        <v>5</v>
      </c>
      <c r="C155" s="3">
        <v>5</v>
      </c>
      <c r="D155" s="3">
        <v>5</v>
      </c>
      <c r="E155">
        <v>1</v>
      </c>
      <c r="F155">
        <v>3</v>
      </c>
      <c r="G155">
        <v>1</v>
      </c>
      <c r="H155">
        <v>0</v>
      </c>
      <c r="I155">
        <v>67.671000000000006</v>
      </c>
      <c r="J155" t="s">
        <v>11</v>
      </c>
    </row>
    <row r="156" spans="1:10">
      <c r="A156" s="3">
        <f t="shared" ref="A156:I156" si="1">AVERAGE(A153:A155)</f>
        <v>3.6666666666666665</v>
      </c>
      <c r="B156" s="3">
        <f t="shared" si="1"/>
        <v>5</v>
      </c>
      <c r="C156" s="3">
        <f t="shared" si="1"/>
        <v>4.333333333333333</v>
      </c>
      <c r="D156" s="3">
        <f t="shared" si="1"/>
        <v>4.666666666666667</v>
      </c>
      <c r="E156">
        <f t="shared" si="1"/>
        <v>0.33333333333333331</v>
      </c>
      <c r="F156">
        <f t="shared" si="1"/>
        <v>2</v>
      </c>
      <c r="G156">
        <f t="shared" si="1"/>
        <v>2.6666666666666665</v>
      </c>
      <c r="H156">
        <f t="shared" si="1"/>
        <v>3</v>
      </c>
      <c r="I156">
        <f t="shared" si="1"/>
        <v>64.00866666666667</v>
      </c>
      <c r="J156" t="s">
        <v>37</v>
      </c>
    </row>
  </sheetData>
  <sortState ref="A138:J153">
    <sortCondition ref="I138:I15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73" workbookViewId="0">
      <selection activeCell="G1" sqref="G1:G101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68.745000000000005</v>
      </c>
      <c r="C2">
        <v>43.625</v>
      </c>
      <c r="D2">
        <v>-25.12</v>
      </c>
      <c r="E2">
        <f t="shared" ref="E2:E65" si="0">IF(B2,(B2-C2)/B2,0)</f>
        <v>0.36540839333769731</v>
      </c>
      <c r="F2">
        <f>IF(B2,C2,0)</f>
        <v>43.625</v>
      </c>
      <c r="G2" s="4">
        <f>IF(B2,(B2-F2)/B2,0)</f>
        <v>0.36540839333769731</v>
      </c>
    </row>
    <row r="3" spans="1:7">
      <c r="A3">
        <v>2</v>
      </c>
      <c r="B3">
        <v>27.542000000000002</v>
      </c>
      <c r="C3">
        <v>25.817</v>
      </c>
      <c r="D3">
        <v>-1.7250000000000001</v>
      </c>
      <c r="E3" s="4">
        <f t="shared" si="0"/>
        <v>6.2631617166509376E-2</v>
      </c>
      <c r="F3">
        <f t="shared" ref="F3:F66" si="1">IF(B3,C3,0)</f>
        <v>25.817</v>
      </c>
      <c r="G3" s="4">
        <f t="shared" ref="G3:G66" si="2">IF(B3,(B3-F3)/B3,0)</f>
        <v>6.2631617166509376E-2</v>
      </c>
    </row>
    <row r="4" spans="1:7">
      <c r="A4">
        <v>3</v>
      </c>
      <c r="B4">
        <v>31.922000000000001</v>
      </c>
      <c r="C4">
        <v>24.518000000000001</v>
      </c>
      <c r="D4">
        <v>-7.4039999999999999</v>
      </c>
      <c r="E4" s="4">
        <f t="shared" si="0"/>
        <v>0.23194035461437251</v>
      </c>
      <c r="F4">
        <f t="shared" si="1"/>
        <v>24.518000000000001</v>
      </c>
      <c r="G4" s="4">
        <f t="shared" si="2"/>
        <v>0.23194035461437251</v>
      </c>
    </row>
    <row r="5" spans="1:7">
      <c r="A5">
        <v>4</v>
      </c>
      <c r="B5">
        <v>24.213999999999999</v>
      </c>
      <c r="C5">
        <v>19.677</v>
      </c>
      <c r="D5">
        <v>-4.5369999999999999</v>
      </c>
      <c r="E5" s="4">
        <f t="shared" si="0"/>
        <v>0.18737094242999913</v>
      </c>
      <c r="F5">
        <f t="shared" si="1"/>
        <v>19.677</v>
      </c>
      <c r="G5" s="4">
        <f t="shared" si="2"/>
        <v>0.18737094242999913</v>
      </c>
    </row>
    <row r="6" spans="1:7">
      <c r="A6">
        <v>5</v>
      </c>
      <c r="B6">
        <v>33.024999999999999</v>
      </c>
      <c r="C6">
        <v>32.049999999999997</v>
      </c>
      <c r="D6">
        <v>-0.97499999999999998</v>
      </c>
      <c r="E6" s="4">
        <f t="shared" si="0"/>
        <v>2.9523088569265752E-2</v>
      </c>
      <c r="F6">
        <f t="shared" si="1"/>
        <v>32.049999999999997</v>
      </c>
      <c r="G6" s="4">
        <f t="shared" si="2"/>
        <v>2.9523088569265752E-2</v>
      </c>
    </row>
    <row r="7" spans="1:7">
      <c r="A7">
        <v>6</v>
      </c>
      <c r="B7">
        <v>55.494</v>
      </c>
      <c r="C7">
        <v>40.914999999999999</v>
      </c>
      <c r="D7">
        <v>-14.579000000000001</v>
      </c>
      <c r="E7" s="4">
        <f t="shared" si="0"/>
        <v>0.26271308609939814</v>
      </c>
      <c r="F7">
        <f t="shared" si="1"/>
        <v>40.914999999999999</v>
      </c>
      <c r="G7" s="4">
        <f t="shared" si="2"/>
        <v>0.26271308609939814</v>
      </c>
    </row>
    <row r="8" spans="1:7">
      <c r="A8">
        <v>7</v>
      </c>
      <c r="B8">
        <v>35.877000000000002</v>
      </c>
      <c r="C8">
        <v>34.241999999999997</v>
      </c>
      <c r="D8">
        <v>-1.635</v>
      </c>
      <c r="E8" s="4">
        <f t="shared" si="0"/>
        <v>4.5572372271929229E-2</v>
      </c>
      <c r="F8">
        <f t="shared" si="1"/>
        <v>34.241999999999997</v>
      </c>
      <c r="G8" s="4">
        <f t="shared" si="2"/>
        <v>4.5572372271929229E-2</v>
      </c>
    </row>
    <row r="9" spans="1:7">
      <c r="A9">
        <v>8</v>
      </c>
      <c r="B9">
        <v>33.682000000000002</v>
      </c>
      <c r="C9">
        <v>32.444000000000003</v>
      </c>
      <c r="D9">
        <v>-1.238</v>
      </c>
      <c r="E9" s="4">
        <f t="shared" si="0"/>
        <v>3.6755537082120995E-2</v>
      </c>
      <c r="F9">
        <f t="shared" si="1"/>
        <v>32.444000000000003</v>
      </c>
      <c r="G9" s="4">
        <f t="shared" si="2"/>
        <v>3.6755537082120995E-2</v>
      </c>
    </row>
    <row r="10" spans="1:7">
      <c r="A10">
        <v>9</v>
      </c>
      <c r="B10">
        <v>41.279000000000003</v>
      </c>
      <c r="C10">
        <v>36.908000000000001</v>
      </c>
      <c r="D10">
        <v>-4.3710000000000004</v>
      </c>
      <c r="E10" s="4">
        <f t="shared" si="0"/>
        <v>0.10588919305215731</v>
      </c>
      <c r="F10">
        <f t="shared" si="1"/>
        <v>36.908000000000001</v>
      </c>
      <c r="G10" s="4">
        <f t="shared" si="2"/>
        <v>0.10588919305215731</v>
      </c>
    </row>
    <row r="11" spans="1:7">
      <c r="A11">
        <v>10</v>
      </c>
      <c r="B11">
        <v>41.374000000000002</v>
      </c>
      <c r="C11">
        <v>40.305</v>
      </c>
      <c r="D11">
        <v>-1.069</v>
      </c>
      <c r="E11" s="4">
        <f t="shared" si="0"/>
        <v>2.5837482476917934E-2</v>
      </c>
      <c r="F11">
        <f t="shared" si="1"/>
        <v>40.305</v>
      </c>
      <c r="G11" s="4">
        <f t="shared" si="2"/>
        <v>2.5837482476917934E-2</v>
      </c>
    </row>
    <row r="12" spans="1:7">
      <c r="A12">
        <v>11</v>
      </c>
      <c r="B12">
        <v>44.545999999999999</v>
      </c>
      <c r="C12">
        <v>41.537999999999997</v>
      </c>
      <c r="D12">
        <v>-3.008</v>
      </c>
      <c r="E12" s="4">
        <f t="shared" si="0"/>
        <v>6.7525703766892708E-2</v>
      </c>
      <c r="F12">
        <f t="shared" si="1"/>
        <v>41.537999999999997</v>
      </c>
      <c r="G12" s="4">
        <f t="shared" si="2"/>
        <v>6.7525703766892708E-2</v>
      </c>
    </row>
    <row r="13" spans="1:7">
      <c r="A13">
        <v>12</v>
      </c>
      <c r="B13">
        <v>0</v>
      </c>
      <c r="C13">
        <v>31.597000000000001</v>
      </c>
      <c r="D13">
        <v>31.597000000000001</v>
      </c>
      <c r="E13" s="4">
        <f t="shared" si="0"/>
        <v>0</v>
      </c>
      <c r="F13">
        <f t="shared" si="1"/>
        <v>0</v>
      </c>
      <c r="G13" s="4">
        <f t="shared" si="2"/>
        <v>0</v>
      </c>
    </row>
    <row r="14" spans="1:7">
      <c r="A14">
        <v>13</v>
      </c>
      <c r="B14">
        <v>32.57</v>
      </c>
      <c r="C14">
        <v>34.640999999999998</v>
      </c>
      <c r="D14">
        <v>2.0710000000000002</v>
      </c>
      <c r="E14" s="4">
        <f t="shared" si="0"/>
        <v>-6.3586122198341963E-2</v>
      </c>
      <c r="F14">
        <f t="shared" si="1"/>
        <v>34.640999999999998</v>
      </c>
      <c r="G14" s="4">
        <f t="shared" si="2"/>
        <v>-6.3586122198341963E-2</v>
      </c>
    </row>
    <row r="15" spans="1:7">
      <c r="A15">
        <v>14</v>
      </c>
      <c r="B15">
        <v>62.787999999999997</v>
      </c>
      <c r="C15">
        <v>57.747</v>
      </c>
      <c r="D15">
        <v>-5.0410000000000004</v>
      </c>
      <c r="E15" s="4">
        <f t="shared" si="0"/>
        <v>8.0286041918837953E-2</v>
      </c>
      <c r="F15">
        <f t="shared" si="1"/>
        <v>57.747</v>
      </c>
      <c r="G15" s="4">
        <f t="shared" si="2"/>
        <v>8.0286041918837953E-2</v>
      </c>
    </row>
    <row r="16" spans="1:7">
      <c r="A16">
        <v>15</v>
      </c>
      <c r="B16">
        <v>30.7</v>
      </c>
      <c r="C16">
        <v>28.95</v>
      </c>
      <c r="D16">
        <v>-1.75</v>
      </c>
      <c r="E16" s="4">
        <f t="shared" si="0"/>
        <v>5.7003257328990233E-2</v>
      </c>
      <c r="F16">
        <f t="shared" si="1"/>
        <v>28.95</v>
      </c>
      <c r="G16" s="4">
        <f t="shared" si="2"/>
        <v>5.7003257328990233E-2</v>
      </c>
    </row>
    <row r="17" spans="1:7">
      <c r="A17">
        <v>16</v>
      </c>
      <c r="B17">
        <v>51.308999999999997</v>
      </c>
      <c r="C17">
        <v>44.98</v>
      </c>
      <c r="D17">
        <v>-6.3289999999999997</v>
      </c>
      <c r="E17" s="4">
        <f t="shared" si="0"/>
        <v>0.12335067921807093</v>
      </c>
      <c r="F17">
        <f t="shared" si="1"/>
        <v>44.98</v>
      </c>
      <c r="G17" s="4">
        <f t="shared" si="2"/>
        <v>0.12335067921807093</v>
      </c>
    </row>
    <row r="18" spans="1:7">
      <c r="A18">
        <v>17</v>
      </c>
      <c r="B18">
        <v>31.641999999999999</v>
      </c>
      <c r="C18">
        <v>38.848999999999997</v>
      </c>
      <c r="D18">
        <v>7.2069999999999999</v>
      </c>
      <c r="E18" s="4">
        <f t="shared" si="0"/>
        <v>-0.22776689210542941</v>
      </c>
      <c r="F18">
        <f t="shared" si="1"/>
        <v>38.848999999999997</v>
      </c>
      <c r="G18" s="4">
        <f t="shared" si="2"/>
        <v>-0.22776689210542941</v>
      </c>
    </row>
    <row r="19" spans="1:7">
      <c r="A19">
        <v>18</v>
      </c>
      <c r="B19">
        <v>32.186</v>
      </c>
      <c r="C19">
        <v>24.201000000000001</v>
      </c>
      <c r="D19">
        <v>-7.9850000000000003</v>
      </c>
      <c r="E19" s="4">
        <f t="shared" si="0"/>
        <v>0.24808923134281985</v>
      </c>
      <c r="F19">
        <f t="shared" si="1"/>
        <v>24.201000000000001</v>
      </c>
      <c r="G19" s="4">
        <f t="shared" si="2"/>
        <v>0.24808923134281985</v>
      </c>
    </row>
    <row r="20" spans="1:7">
      <c r="A20">
        <v>19</v>
      </c>
      <c r="B20">
        <v>18.998999999999999</v>
      </c>
      <c r="C20">
        <v>18.04</v>
      </c>
      <c r="D20">
        <v>-0.95899999999999996</v>
      </c>
      <c r="E20" s="4">
        <f t="shared" si="0"/>
        <v>5.0476340860045252E-2</v>
      </c>
      <c r="F20">
        <f t="shared" si="1"/>
        <v>18.04</v>
      </c>
      <c r="G20" s="4">
        <f t="shared" si="2"/>
        <v>5.0476340860045252E-2</v>
      </c>
    </row>
    <row r="21" spans="1:7">
      <c r="A21">
        <v>20</v>
      </c>
      <c r="B21">
        <v>0</v>
      </c>
      <c r="C21">
        <v>25.061</v>
      </c>
      <c r="D21">
        <v>25.061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47.74</v>
      </c>
      <c r="C22">
        <v>42.624000000000002</v>
      </c>
      <c r="D22">
        <v>-5.1159999999999997</v>
      </c>
      <c r="E22" s="4">
        <f t="shared" si="0"/>
        <v>0.10716380393799747</v>
      </c>
      <c r="F22">
        <f t="shared" si="1"/>
        <v>42.624000000000002</v>
      </c>
      <c r="G22" s="4">
        <f t="shared" si="2"/>
        <v>0.10716380393799747</v>
      </c>
    </row>
    <row r="23" spans="1:7">
      <c r="A23">
        <v>22</v>
      </c>
      <c r="B23">
        <v>37.588000000000001</v>
      </c>
      <c r="C23">
        <v>38.661999999999999</v>
      </c>
      <c r="D23">
        <v>1.0740000000000001</v>
      </c>
      <c r="E23" s="4">
        <f t="shared" si="0"/>
        <v>-2.857294881345105E-2</v>
      </c>
      <c r="F23">
        <f t="shared" si="1"/>
        <v>38.661999999999999</v>
      </c>
      <c r="G23" s="4">
        <f t="shared" si="2"/>
        <v>-2.857294881345105E-2</v>
      </c>
    </row>
    <row r="24" spans="1:7">
      <c r="A24">
        <v>23</v>
      </c>
      <c r="B24">
        <v>45.756</v>
      </c>
      <c r="C24">
        <v>44.564999999999998</v>
      </c>
      <c r="D24">
        <v>-1.1910000000000001</v>
      </c>
      <c r="E24" s="4">
        <f t="shared" si="0"/>
        <v>2.602937319695783E-2</v>
      </c>
      <c r="F24">
        <f t="shared" si="1"/>
        <v>44.564999999999998</v>
      </c>
      <c r="G24" s="4">
        <f t="shared" si="2"/>
        <v>2.602937319695783E-2</v>
      </c>
    </row>
    <row r="25" spans="1:7">
      <c r="A25">
        <v>24</v>
      </c>
      <c r="B25">
        <v>0</v>
      </c>
      <c r="C25">
        <v>17.734000000000002</v>
      </c>
      <c r="D25">
        <v>17.734000000000002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52.201000000000001</v>
      </c>
      <c r="C26">
        <v>52.006999999999998</v>
      </c>
      <c r="D26">
        <v>-0.19400000000000001</v>
      </c>
      <c r="E26" s="4">
        <f t="shared" si="0"/>
        <v>3.7164039003084732E-3</v>
      </c>
      <c r="F26">
        <f t="shared" si="1"/>
        <v>52.006999999999998</v>
      </c>
      <c r="G26" s="4">
        <f t="shared" si="2"/>
        <v>3.7164039003084732E-3</v>
      </c>
    </row>
    <row r="27" spans="1:7">
      <c r="A27">
        <v>26</v>
      </c>
      <c r="B27">
        <v>49.883000000000003</v>
      </c>
      <c r="C27">
        <v>46.186999999999998</v>
      </c>
      <c r="D27">
        <v>-3.6960000000000002</v>
      </c>
      <c r="E27" s="4">
        <f t="shared" si="0"/>
        <v>7.4093378505703439E-2</v>
      </c>
      <c r="F27">
        <f t="shared" si="1"/>
        <v>46.186999999999998</v>
      </c>
      <c r="G27" s="4">
        <f t="shared" si="2"/>
        <v>7.4093378505703439E-2</v>
      </c>
    </row>
    <row r="28" spans="1:7">
      <c r="A28">
        <v>27</v>
      </c>
      <c r="B28">
        <v>45.029000000000003</v>
      </c>
      <c r="C28">
        <v>42.015000000000001</v>
      </c>
      <c r="D28">
        <v>-3.0139999999999998</v>
      </c>
      <c r="E28" s="4">
        <f t="shared" si="0"/>
        <v>6.6934642119523033E-2</v>
      </c>
      <c r="F28">
        <f t="shared" si="1"/>
        <v>42.015000000000001</v>
      </c>
      <c r="G28" s="4">
        <f t="shared" si="2"/>
        <v>6.6934642119523033E-2</v>
      </c>
    </row>
    <row r="29" spans="1:7">
      <c r="A29">
        <v>28</v>
      </c>
      <c r="B29">
        <v>26.507000000000001</v>
      </c>
      <c r="C29">
        <v>22.699000000000002</v>
      </c>
      <c r="D29">
        <v>-3.8079999999999998</v>
      </c>
      <c r="E29" s="4">
        <f t="shared" si="0"/>
        <v>0.14366016523937072</v>
      </c>
      <c r="F29">
        <f t="shared" si="1"/>
        <v>22.699000000000002</v>
      </c>
      <c r="G29" s="4">
        <f t="shared" si="2"/>
        <v>0.14366016523937072</v>
      </c>
    </row>
    <row r="30" spans="1:7">
      <c r="A30">
        <v>29</v>
      </c>
      <c r="B30">
        <v>30.852</v>
      </c>
      <c r="C30">
        <v>28.109000000000002</v>
      </c>
      <c r="D30">
        <v>-2.7429999999999999</v>
      </c>
      <c r="E30" s="4">
        <f t="shared" si="0"/>
        <v>8.8908336574614236E-2</v>
      </c>
      <c r="F30">
        <f t="shared" si="1"/>
        <v>28.109000000000002</v>
      </c>
      <c r="G30" s="4">
        <f t="shared" si="2"/>
        <v>8.8908336574614236E-2</v>
      </c>
    </row>
    <row r="31" spans="1:7">
      <c r="A31">
        <v>30</v>
      </c>
      <c r="B31">
        <v>35.417999999999999</v>
      </c>
      <c r="C31">
        <v>27.472000000000001</v>
      </c>
      <c r="D31">
        <v>-7.9459999999999997</v>
      </c>
      <c r="E31" s="4">
        <f t="shared" si="0"/>
        <v>0.22434920097125749</v>
      </c>
      <c r="F31">
        <f t="shared" si="1"/>
        <v>27.472000000000001</v>
      </c>
      <c r="G31" s="4">
        <f t="shared" si="2"/>
        <v>0.22434920097125749</v>
      </c>
    </row>
    <row r="32" spans="1:7">
      <c r="A32">
        <v>31</v>
      </c>
      <c r="B32">
        <v>37.508000000000003</v>
      </c>
      <c r="C32">
        <v>37.892000000000003</v>
      </c>
      <c r="D32">
        <v>0.38400000000000001</v>
      </c>
      <c r="E32" s="4">
        <f t="shared" si="0"/>
        <v>-1.0237815932601053E-2</v>
      </c>
      <c r="F32">
        <f t="shared" si="1"/>
        <v>37.892000000000003</v>
      </c>
      <c r="G32" s="4">
        <f t="shared" si="2"/>
        <v>-1.0237815932601053E-2</v>
      </c>
    </row>
    <row r="33" spans="1:7">
      <c r="A33">
        <v>32</v>
      </c>
      <c r="B33">
        <v>42.774999999999999</v>
      </c>
      <c r="C33">
        <v>40.097000000000001</v>
      </c>
      <c r="D33">
        <v>-2.6779999999999999</v>
      </c>
      <c r="E33" s="4">
        <f t="shared" si="0"/>
        <v>6.2606662770309698E-2</v>
      </c>
      <c r="F33">
        <f t="shared" si="1"/>
        <v>40.097000000000001</v>
      </c>
      <c r="G33" s="4">
        <f t="shared" si="2"/>
        <v>6.2606662770309698E-2</v>
      </c>
    </row>
    <row r="34" spans="1:7">
      <c r="A34">
        <v>33</v>
      </c>
      <c r="B34">
        <v>44.344000000000001</v>
      </c>
      <c r="C34">
        <v>41.255000000000003</v>
      </c>
      <c r="D34">
        <v>-3.089</v>
      </c>
      <c r="E34" s="4">
        <f t="shared" si="0"/>
        <v>6.9659931445065812E-2</v>
      </c>
      <c r="F34">
        <f t="shared" si="1"/>
        <v>41.255000000000003</v>
      </c>
      <c r="G34" s="4">
        <f t="shared" si="2"/>
        <v>6.9659931445065812E-2</v>
      </c>
    </row>
    <row r="35" spans="1:7">
      <c r="A35">
        <v>34</v>
      </c>
      <c r="B35">
        <v>28.91</v>
      </c>
      <c r="C35">
        <v>24.905000000000001</v>
      </c>
      <c r="D35">
        <v>-4.0049999999999999</v>
      </c>
      <c r="E35" s="4">
        <f t="shared" si="0"/>
        <v>0.13853337945347627</v>
      </c>
      <c r="F35">
        <f t="shared" si="1"/>
        <v>24.905000000000001</v>
      </c>
      <c r="G35" s="4">
        <f t="shared" si="2"/>
        <v>0.13853337945347627</v>
      </c>
    </row>
    <row r="36" spans="1:7">
      <c r="A36">
        <v>35</v>
      </c>
      <c r="B36">
        <v>45.978999999999999</v>
      </c>
      <c r="C36">
        <v>43.811999999999998</v>
      </c>
      <c r="D36">
        <v>-2.1669999999999998</v>
      </c>
      <c r="E36" s="4">
        <f t="shared" si="0"/>
        <v>4.7130211618347545E-2</v>
      </c>
      <c r="F36">
        <f t="shared" si="1"/>
        <v>43.811999999999998</v>
      </c>
      <c r="G36" s="4">
        <f t="shared" si="2"/>
        <v>4.7130211618347545E-2</v>
      </c>
    </row>
    <row r="37" spans="1:7">
      <c r="A37">
        <v>36</v>
      </c>
      <c r="B37">
        <v>49.963999999999999</v>
      </c>
      <c r="C37">
        <v>40.396999999999998</v>
      </c>
      <c r="D37">
        <v>-9.5670000000000002</v>
      </c>
      <c r="E37" s="4">
        <f t="shared" si="0"/>
        <v>0.19147786406212475</v>
      </c>
      <c r="F37">
        <f t="shared" si="1"/>
        <v>40.396999999999998</v>
      </c>
      <c r="G37" s="4">
        <f t="shared" si="2"/>
        <v>0.19147786406212475</v>
      </c>
    </row>
    <row r="38" spans="1:7">
      <c r="A38">
        <v>37</v>
      </c>
      <c r="B38">
        <v>26.991</v>
      </c>
      <c r="C38">
        <v>21.323</v>
      </c>
      <c r="D38">
        <v>-5.6680000000000001</v>
      </c>
      <c r="E38" s="4">
        <f t="shared" si="0"/>
        <v>0.20999592456744839</v>
      </c>
      <c r="F38">
        <f t="shared" si="1"/>
        <v>21.323</v>
      </c>
      <c r="G38" s="4">
        <f t="shared" si="2"/>
        <v>0.20999592456744839</v>
      </c>
    </row>
    <row r="39" spans="1:7">
      <c r="A39">
        <v>38</v>
      </c>
      <c r="B39">
        <v>45.357999999999997</v>
      </c>
      <c r="C39">
        <v>35.575000000000003</v>
      </c>
      <c r="D39">
        <v>-9.7829999999999995</v>
      </c>
      <c r="E39" s="4">
        <f t="shared" si="0"/>
        <v>0.21568411305613111</v>
      </c>
      <c r="F39">
        <f t="shared" si="1"/>
        <v>35.575000000000003</v>
      </c>
      <c r="G39" s="4">
        <f t="shared" si="2"/>
        <v>0.21568411305613111</v>
      </c>
    </row>
    <row r="40" spans="1:7">
      <c r="A40">
        <v>39</v>
      </c>
      <c r="B40">
        <v>32.115000000000002</v>
      </c>
      <c r="C40">
        <v>36.319000000000003</v>
      </c>
      <c r="D40">
        <v>4.2039999999999997</v>
      </c>
      <c r="E40" s="4">
        <f t="shared" si="0"/>
        <v>-0.13090456173127824</v>
      </c>
      <c r="F40">
        <f t="shared" si="1"/>
        <v>36.319000000000003</v>
      </c>
      <c r="G40" s="4">
        <f t="shared" si="2"/>
        <v>-0.13090456173127824</v>
      </c>
    </row>
    <row r="41" spans="1:7">
      <c r="A41">
        <v>40</v>
      </c>
      <c r="B41">
        <v>48.661999999999999</v>
      </c>
      <c r="C41">
        <v>50.173999999999999</v>
      </c>
      <c r="D41">
        <v>1.512</v>
      </c>
      <c r="E41" s="4">
        <f t="shared" si="0"/>
        <v>-3.107147260696232E-2</v>
      </c>
      <c r="F41">
        <f t="shared" si="1"/>
        <v>50.173999999999999</v>
      </c>
      <c r="G41" s="4">
        <f t="shared" si="2"/>
        <v>-3.107147260696232E-2</v>
      </c>
    </row>
    <row r="42" spans="1:7">
      <c r="A42">
        <v>41</v>
      </c>
      <c r="B42">
        <v>29.216000000000001</v>
      </c>
      <c r="C42">
        <v>24.308</v>
      </c>
      <c r="D42">
        <v>-4.9080000000000004</v>
      </c>
      <c r="E42" s="4">
        <f t="shared" si="0"/>
        <v>0.1679901423877328</v>
      </c>
      <c r="F42">
        <f t="shared" si="1"/>
        <v>24.308</v>
      </c>
      <c r="G42" s="4">
        <f t="shared" si="2"/>
        <v>0.1679901423877328</v>
      </c>
    </row>
    <row r="43" spans="1:7">
      <c r="A43">
        <v>42</v>
      </c>
      <c r="B43">
        <v>28.969000000000001</v>
      </c>
      <c r="C43">
        <v>27.178000000000001</v>
      </c>
      <c r="D43">
        <v>-1.7909999999999999</v>
      </c>
      <c r="E43" s="4">
        <f t="shared" si="0"/>
        <v>6.1824709171873389E-2</v>
      </c>
      <c r="F43">
        <f t="shared" si="1"/>
        <v>27.178000000000001</v>
      </c>
      <c r="G43" s="4">
        <f t="shared" si="2"/>
        <v>6.1824709171873389E-2</v>
      </c>
    </row>
    <row r="44" spans="1:7">
      <c r="A44">
        <v>43</v>
      </c>
      <c r="B44">
        <v>31.774999999999999</v>
      </c>
      <c r="C44">
        <v>34.033999999999999</v>
      </c>
      <c r="D44">
        <v>2.2589999999999999</v>
      </c>
      <c r="E44" s="4">
        <f t="shared" si="0"/>
        <v>-7.1093627065302922E-2</v>
      </c>
      <c r="F44">
        <f t="shared" si="1"/>
        <v>34.033999999999999</v>
      </c>
      <c r="G44" s="4">
        <f t="shared" si="2"/>
        <v>-7.1093627065302922E-2</v>
      </c>
    </row>
    <row r="45" spans="1:7">
      <c r="A45">
        <v>44</v>
      </c>
      <c r="B45">
        <v>26.536999999999999</v>
      </c>
      <c r="C45">
        <v>23.527999999999999</v>
      </c>
      <c r="D45">
        <v>-3.0089999999999999</v>
      </c>
      <c r="E45" s="4">
        <f t="shared" si="0"/>
        <v>0.11338885329916722</v>
      </c>
      <c r="F45">
        <f t="shared" si="1"/>
        <v>23.527999999999999</v>
      </c>
      <c r="G45" s="4">
        <f t="shared" si="2"/>
        <v>0.11338885329916722</v>
      </c>
    </row>
    <row r="46" spans="1:7">
      <c r="A46">
        <v>45</v>
      </c>
      <c r="B46">
        <v>28.760999999999999</v>
      </c>
      <c r="C46">
        <v>25.652000000000001</v>
      </c>
      <c r="D46">
        <v>-3.109</v>
      </c>
      <c r="E46" s="4">
        <f t="shared" si="0"/>
        <v>0.10809777128750733</v>
      </c>
      <c r="F46">
        <f t="shared" si="1"/>
        <v>25.652000000000001</v>
      </c>
      <c r="G46" s="4">
        <f t="shared" si="2"/>
        <v>0.10809777128750733</v>
      </c>
    </row>
    <row r="47" spans="1:7">
      <c r="A47">
        <v>46</v>
      </c>
      <c r="B47">
        <v>31.012</v>
      </c>
      <c r="C47">
        <v>28.736000000000001</v>
      </c>
      <c r="D47">
        <v>-2.2759999999999998</v>
      </c>
      <c r="E47" s="4">
        <f t="shared" si="0"/>
        <v>7.3390945440474642E-2</v>
      </c>
      <c r="F47">
        <f t="shared" si="1"/>
        <v>28.736000000000001</v>
      </c>
      <c r="G47" s="4">
        <f t="shared" si="2"/>
        <v>7.3390945440474642E-2</v>
      </c>
    </row>
    <row r="48" spans="1:7">
      <c r="A48">
        <v>47</v>
      </c>
      <c r="B48">
        <v>32.765000000000001</v>
      </c>
      <c r="C48">
        <v>26.344000000000001</v>
      </c>
      <c r="D48">
        <v>-6.4210000000000003</v>
      </c>
      <c r="E48" s="4">
        <f t="shared" si="0"/>
        <v>0.19597131084999234</v>
      </c>
      <c r="F48">
        <f t="shared" si="1"/>
        <v>26.344000000000001</v>
      </c>
      <c r="G48" s="4">
        <f t="shared" si="2"/>
        <v>0.19597131084999234</v>
      </c>
    </row>
    <row r="49" spans="1:7">
      <c r="A49">
        <v>48</v>
      </c>
      <c r="B49">
        <v>36.110999999999997</v>
      </c>
      <c r="C49">
        <v>47.182000000000002</v>
      </c>
      <c r="D49">
        <v>11.071</v>
      </c>
      <c r="E49" s="4">
        <f t="shared" si="0"/>
        <v>-0.30658248179225184</v>
      </c>
      <c r="F49">
        <f t="shared" si="1"/>
        <v>47.182000000000002</v>
      </c>
      <c r="G49" s="4">
        <f t="shared" si="2"/>
        <v>-0.30658248179225184</v>
      </c>
    </row>
    <row r="50" spans="1:7">
      <c r="A50">
        <v>49</v>
      </c>
      <c r="B50">
        <v>42.406999999999996</v>
      </c>
      <c r="C50">
        <v>32.508000000000003</v>
      </c>
      <c r="D50">
        <v>-9.8989999999999991</v>
      </c>
      <c r="E50" s="4">
        <f t="shared" si="0"/>
        <v>0.23342844341736022</v>
      </c>
      <c r="F50">
        <f t="shared" si="1"/>
        <v>32.508000000000003</v>
      </c>
      <c r="G50" s="4">
        <f t="shared" si="2"/>
        <v>0.23342844341736022</v>
      </c>
    </row>
    <row r="51" spans="1:7">
      <c r="A51">
        <v>50</v>
      </c>
      <c r="B51">
        <v>50.246000000000002</v>
      </c>
      <c r="C51">
        <v>54.216999999999999</v>
      </c>
      <c r="D51">
        <v>3.9710000000000001</v>
      </c>
      <c r="E51" s="4">
        <f t="shared" si="0"/>
        <v>-7.903116666003257E-2</v>
      </c>
      <c r="F51">
        <f t="shared" si="1"/>
        <v>54.216999999999999</v>
      </c>
      <c r="G51" s="4">
        <f t="shared" si="2"/>
        <v>-7.903116666003257E-2</v>
      </c>
    </row>
    <row r="52" spans="1:7">
      <c r="A52">
        <v>51</v>
      </c>
      <c r="B52">
        <v>26.771000000000001</v>
      </c>
      <c r="C52">
        <v>25.927</v>
      </c>
      <c r="D52">
        <v>-0.84399999999999997</v>
      </c>
      <c r="E52" s="4">
        <f t="shared" si="0"/>
        <v>3.1526651974151179E-2</v>
      </c>
      <c r="F52">
        <f t="shared" si="1"/>
        <v>25.927</v>
      </c>
      <c r="G52" s="4">
        <f t="shared" si="2"/>
        <v>3.1526651974151179E-2</v>
      </c>
    </row>
    <row r="53" spans="1:7">
      <c r="A53">
        <v>52</v>
      </c>
      <c r="B53">
        <v>44.042000000000002</v>
      </c>
      <c r="C53">
        <v>41.866999999999997</v>
      </c>
      <c r="D53">
        <v>-2.1749999999999998</v>
      </c>
      <c r="E53" s="4">
        <f t="shared" si="0"/>
        <v>4.9384678261659418E-2</v>
      </c>
      <c r="F53">
        <f t="shared" si="1"/>
        <v>41.866999999999997</v>
      </c>
      <c r="G53" s="4">
        <f t="shared" si="2"/>
        <v>4.9384678261659418E-2</v>
      </c>
    </row>
    <row r="54" spans="1:7">
      <c r="A54">
        <v>53</v>
      </c>
      <c r="B54">
        <v>37.228999999999999</v>
      </c>
      <c r="C54">
        <v>43.481999999999999</v>
      </c>
      <c r="D54">
        <v>6.2530000000000001</v>
      </c>
      <c r="E54" s="4">
        <f t="shared" si="0"/>
        <v>-0.16796046093099465</v>
      </c>
      <c r="F54">
        <f t="shared" si="1"/>
        <v>43.481999999999999</v>
      </c>
      <c r="G54" s="4">
        <f t="shared" si="2"/>
        <v>-0.16796046093099465</v>
      </c>
    </row>
    <row r="55" spans="1:7">
      <c r="A55">
        <v>54</v>
      </c>
      <c r="B55">
        <v>26.385999999999999</v>
      </c>
      <c r="C55">
        <v>21.591999999999999</v>
      </c>
      <c r="D55">
        <v>-4.7939999999999996</v>
      </c>
      <c r="E55" s="4">
        <f t="shared" si="0"/>
        <v>0.18168725839460323</v>
      </c>
      <c r="F55">
        <f t="shared" si="1"/>
        <v>21.591999999999999</v>
      </c>
      <c r="G55" s="4">
        <f t="shared" si="2"/>
        <v>0.18168725839460323</v>
      </c>
    </row>
    <row r="56" spans="1:7">
      <c r="A56">
        <v>55</v>
      </c>
      <c r="B56">
        <v>40.040999999999997</v>
      </c>
      <c r="C56">
        <v>35.826999999999998</v>
      </c>
      <c r="D56">
        <v>-4.2140000000000004</v>
      </c>
      <c r="E56" s="4">
        <f t="shared" si="0"/>
        <v>0.10524212682000947</v>
      </c>
      <c r="F56">
        <f t="shared" si="1"/>
        <v>35.826999999999998</v>
      </c>
      <c r="G56" s="4">
        <f t="shared" si="2"/>
        <v>0.10524212682000947</v>
      </c>
    </row>
    <row r="57" spans="1:7">
      <c r="A57">
        <v>56</v>
      </c>
      <c r="B57">
        <v>29.425999999999998</v>
      </c>
      <c r="C57">
        <v>30.366</v>
      </c>
      <c r="D57">
        <v>0.94</v>
      </c>
      <c r="E57" s="4">
        <f t="shared" si="0"/>
        <v>-3.1944538843199935E-2</v>
      </c>
      <c r="F57">
        <f t="shared" si="1"/>
        <v>30.366</v>
      </c>
      <c r="G57" s="4">
        <f t="shared" si="2"/>
        <v>-3.1944538843199935E-2</v>
      </c>
    </row>
    <row r="58" spans="1:7">
      <c r="A58">
        <v>57</v>
      </c>
      <c r="B58">
        <v>53.795999999999999</v>
      </c>
      <c r="C58">
        <v>50.515999999999998</v>
      </c>
      <c r="D58">
        <v>-3.28</v>
      </c>
      <c r="E58" s="4">
        <f t="shared" si="0"/>
        <v>6.0971075916425033E-2</v>
      </c>
      <c r="F58">
        <f t="shared" si="1"/>
        <v>50.515999999999998</v>
      </c>
      <c r="G58" s="4">
        <f t="shared" si="2"/>
        <v>6.0971075916425033E-2</v>
      </c>
    </row>
    <row r="59" spans="1:7">
      <c r="A59">
        <v>58</v>
      </c>
      <c r="B59">
        <v>49.738</v>
      </c>
      <c r="C59">
        <v>40.853000000000002</v>
      </c>
      <c r="D59">
        <v>-8.8849999999999998</v>
      </c>
      <c r="E59" s="4">
        <f t="shared" si="0"/>
        <v>0.17863605291728654</v>
      </c>
      <c r="F59">
        <f t="shared" si="1"/>
        <v>40.853000000000002</v>
      </c>
      <c r="G59" s="4">
        <f t="shared" si="2"/>
        <v>0.17863605291728654</v>
      </c>
    </row>
    <row r="60" spans="1:7">
      <c r="A60">
        <v>59</v>
      </c>
      <c r="B60">
        <v>44.99</v>
      </c>
      <c r="C60">
        <v>41.962000000000003</v>
      </c>
      <c r="D60">
        <v>-3.028</v>
      </c>
      <c r="E60" s="4">
        <f t="shared" si="0"/>
        <v>6.7303845298955292E-2</v>
      </c>
      <c r="F60">
        <f t="shared" si="1"/>
        <v>41.962000000000003</v>
      </c>
      <c r="G60" s="4">
        <f t="shared" si="2"/>
        <v>6.7303845298955292E-2</v>
      </c>
    </row>
    <row r="61" spans="1:7">
      <c r="A61">
        <v>60</v>
      </c>
      <c r="B61">
        <v>0</v>
      </c>
      <c r="C61">
        <v>16.811</v>
      </c>
      <c r="D61">
        <v>16.811</v>
      </c>
      <c r="E61" s="4">
        <f t="shared" si="0"/>
        <v>0</v>
      </c>
      <c r="F61">
        <f t="shared" si="1"/>
        <v>0</v>
      </c>
      <c r="G61" s="4">
        <f t="shared" si="2"/>
        <v>0</v>
      </c>
    </row>
    <row r="62" spans="1:7">
      <c r="A62">
        <v>61</v>
      </c>
      <c r="B62">
        <v>31.071000000000002</v>
      </c>
      <c r="C62">
        <v>26.928000000000001</v>
      </c>
      <c r="D62">
        <v>-4.1429999999999998</v>
      </c>
      <c r="E62" s="4">
        <f t="shared" si="0"/>
        <v>0.13333977020372698</v>
      </c>
      <c r="F62">
        <f t="shared" si="1"/>
        <v>26.928000000000001</v>
      </c>
      <c r="G62" s="4">
        <f t="shared" si="2"/>
        <v>0.13333977020372698</v>
      </c>
    </row>
    <row r="63" spans="1:7">
      <c r="A63">
        <v>62</v>
      </c>
      <c r="B63">
        <v>48.728999999999999</v>
      </c>
      <c r="C63">
        <v>37.698999999999998</v>
      </c>
      <c r="D63">
        <v>-11.03</v>
      </c>
      <c r="E63" s="4">
        <f t="shared" si="0"/>
        <v>0.22635391655892798</v>
      </c>
      <c r="F63">
        <f t="shared" si="1"/>
        <v>37.698999999999998</v>
      </c>
      <c r="G63" s="4">
        <f t="shared" si="2"/>
        <v>0.22635391655892798</v>
      </c>
    </row>
    <row r="64" spans="1:7">
      <c r="A64">
        <v>63</v>
      </c>
      <c r="B64">
        <v>29.533999999999999</v>
      </c>
      <c r="C64">
        <v>23.722999999999999</v>
      </c>
      <c r="D64">
        <v>-5.8109999999999999</v>
      </c>
      <c r="E64" s="4">
        <f t="shared" si="0"/>
        <v>0.19675628089659375</v>
      </c>
      <c r="F64">
        <f t="shared" si="1"/>
        <v>23.722999999999999</v>
      </c>
      <c r="G64" s="4">
        <f t="shared" si="2"/>
        <v>0.19675628089659375</v>
      </c>
    </row>
    <row r="65" spans="1:7">
      <c r="A65">
        <v>64</v>
      </c>
      <c r="B65">
        <v>0</v>
      </c>
      <c r="C65">
        <v>9.76</v>
      </c>
      <c r="D65">
        <v>9.76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22.815999999999999</v>
      </c>
      <c r="C66">
        <v>20.890999999999998</v>
      </c>
      <c r="D66">
        <v>-1.925</v>
      </c>
      <c r="E66" s="4">
        <f t="shared" ref="E66:E101" si="3">IF(B66,(B66-C66)/B66,0)</f>
        <v>8.4370617110799476E-2</v>
      </c>
      <c r="F66">
        <f t="shared" si="1"/>
        <v>20.890999999999998</v>
      </c>
      <c r="G66" s="4">
        <f t="shared" si="2"/>
        <v>8.4370617110799476E-2</v>
      </c>
    </row>
    <row r="67" spans="1:7">
      <c r="A67">
        <v>66</v>
      </c>
      <c r="B67">
        <v>60.878999999999998</v>
      </c>
      <c r="C67">
        <v>52.918999999999997</v>
      </c>
      <c r="D67">
        <v>-7.96</v>
      </c>
      <c r="E67" s="4">
        <f t="shared" si="3"/>
        <v>0.1307511621412967</v>
      </c>
      <c r="F67">
        <f t="shared" ref="F67:F101" si="4">IF(B67,C67,0)</f>
        <v>52.918999999999997</v>
      </c>
      <c r="G67" s="4">
        <f t="shared" ref="G67:G101" si="5">IF(B67,(B67-F67)/B67,0)</f>
        <v>0.1307511621412967</v>
      </c>
    </row>
    <row r="68" spans="1:7">
      <c r="A68">
        <v>67</v>
      </c>
      <c r="B68">
        <v>24.797000000000001</v>
      </c>
      <c r="C68">
        <v>22.318999999999999</v>
      </c>
      <c r="D68">
        <v>-2.4780000000000002</v>
      </c>
      <c r="E68" s="4">
        <f t="shared" si="3"/>
        <v>9.993144331975648E-2</v>
      </c>
      <c r="F68">
        <f t="shared" si="4"/>
        <v>22.318999999999999</v>
      </c>
      <c r="G68" s="4">
        <f t="shared" si="5"/>
        <v>9.993144331975648E-2</v>
      </c>
    </row>
    <row r="69" spans="1:7">
      <c r="A69">
        <v>68</v>
      </c>
      <c r="B69">
        <v>0</v>
      </c>
      <c r="C69">
        <v>25.614000000000001</v>
      </c>
      <c r="D69">
        <v>25.614000000000001</v>
      </c>
      <c r="E69" s="4">
        <f t="shared" si="3"/>
        <v>0</v>
      </c>
      <c r="F69">
        <f t="shared" si="4"/>
        <v>0</v>
      </c>
      <c r="G69" s="4">
        <f t="shared" si="5"/>
        <v>0</v>
      </c>
    </row>
    <row r="70" spans="1:7">
      <c r="A70">
        <v>69</v>
      </c>
      <c r="B70">
        <v>54.988</v>
      </c>
      <c r="C70">
        <v>47.384999999999998</v>
      </c>
      <c r="D70">
        <v>-7.6029999999999998</v>
      </c>
      <c r="E70" s="4">
        <f t="shared" si="3"/>
        <v>0.13826653087946464</v>
      </c>
      <c r="F70">
        <f t="shared" si="4"/>
        <v>47.384999999999998</v>
      </c>
      <c r="G70" s="4">
        <f t="shared" si="5"/>
        <v>0.13826653087946464</v>
      </c>
    </row>
    <row r="71" spans="1:7">
      <c r="A71">
        <v>70</v>
      </c>
      <c r="B71">
        <v>60.374000000000002</v>
      </c>
      <c r="C71">
        <v>48.298999999999999</v>
      </c>
      <c r="D71">
        <v>-12.074999999999999</v>
      </c>
      <c r="E71" s="4">
        <f t="shared" si="3"/>
        <v>0.2000033126842681</v>
      </c>
      <c r="F71">
        <f t="shared" si="4"/>
        <v>48.298999999999999</v>
      </c>
      <c r="G71" s="4">
        <f t="shared" si="5"/>
        <v>0.2000033126842681</v>
      </c>
    </row>
    <row r="72" spans="1:7">
      <c r="A72">
        <v>71</v>
      </c>
      <c r="B72">
        <v>29.567</v>
      </c>
      <c r="C72">
        <v>32.319000000000003</v>
      </c>
      <c r="D72">
        <v>2.7519999999999998</v>
      </c>
      <c r="E72" s="4">
        <f t="shared" si="3"/>
        <v>-9.3076740961206827E-2</v>
      </c>
      <c r="F72">
        <f t="shared" si="4"/>
        <v>32.319000000000003</v>
      </c>
      <c r="G72" s="4">
        <f t="shared" si="5"/>
        <v>-9.3076740961206827E-2</v>
      </c>
    </row>
    <row r="73" spans="1:7">
      <c r="A73">
        <v>72</v>
      </c>
      <c r="B73">
        <v>40.786000000000001</v>
      </c>
      <c r="C73">
        <v>28.76</v>
      </c>
      <c r="D73">
        <v>-12.026</v>
      </c>
      <c r="E73" s="4">
        <f t="shared" si="3"/>
        <v>0.294856078066003</v>
      </c>
      <c r="F73">
        <f t="shared" si="4"/>
        <v>28.76</v>
      </c>
      <c r="G73" s="4">
        <f t="shared" si="5"/>
        <v>0.294856078066003</v>
      </c>
    </row>
    <row r="74" spans="1:7">
      <c r="A74">
        <v>73</v>
      </c>
      <c r="B74">
        <v>35.537999999999997</v>
      </c>
      <c r="C74">
        <v>27.010999999999999</v>
      </c>
      <c r="D74">
        <v>-8.5269999999999992</v>
      </c>
      <c r="E74" s="4">
        <f t="shared" si="3"/>
        <v>0.23994034554561311</v>
      </c>
      <c r="F74">
        <f t="shared" si="4"/>
        <v>27.010999999999999</v>
      </c>
      <c r="G74" s="4">
        <f t="shared" si="5"/>
        <v>0.23994034554561311</v>
      </c>
    </row>
    <row r="75" spans="1:7">
      <c r="A75">
        <v>74</v>
      </c>
      <c r="B75">
        <v>25.402000000000001</v>
      </c>
      <c r="C75">
        <v>18.581</v>
      </c>
      <c r="D75">
        <v>-6.8209999999999997</v>
      </c>
      <c r="E75" s="4">
        <f t="shared" si="3"/>
        <v>0.2685221636091647</v>
      </c>
      <c r="F75">
        <f t="shared" si="4"/>
        <v>18.581</v>
      </c>
      <c r="G75" s="4">
        <f t="shared" si="5"/>
        <v>0.2685221636091647</v>
      </c>
    </row>
    <row r="76" spans="1:7">
      <c r="A76">
        <v>75</v>
      </c>
      <c r="B76">
        <v>56.97</v>
      </c>
      <c r="C76">
        <v>45.055999999999997</v>
      </c>
      <c r="D76">
        <v>-11.914</v>
      </c>
      <c r="E76" s="4">
        <f t="shared" si="3"/>
        <v>0.20912761102334565</v>
      </c>
      <c r="F76">
        <f t="shared" si="4"/>
        <v>45.055999999999997</v>
      </c>
      <c r="G76" s="4">
        <f t="shared" si="5"/>
        <v>0.20912761102334565</v>
      </c>
    </row>
    <row r="77" spans="1:7">
      <c r="A77">
        <v>76</v>
      </c>
      <c r="B77">
        <v>34.636000000000003</v>
      </c>
      <c r="C77">
        <v>29.123000000000001</v>
      </c>
      <c r="D77">
        <v>-5.5129999999999999</v>
      </c>
      <c r="E77" s="4">
        <f t="shared" si="3"/>
        <v>0.15916965007506645</v>
      </c>
      <c r="F77">
        <f t="shared" si="4"/>
        <v>29.123000000000001</v>
      </c>
      <c r="G77" s="4">
        <f t="shared" si="5"/>
        <v>0.15916965007506645</v>
      </c>
    </row>
    <row r="78" spans="1:7">
      <c r="A78">
        <v>77</v>
      </c>
      <c r="B78">
        <v>0</v>
      </c>
      <c r="C78">
        <v>22.681999999999999</v>
      </c>
      <c r="D78">
        <v>22.681999999999999</v>
      </c>
      <c r="E78" s="4">
        <f t="shared" si="3"/>
        <v>0</v>
      </c>
      <c r="F78">
        <f t="shared" si="4"/>
        <v>0</v>
      </c>
      <c r="G78" s="4">
        <f t="shared" si="5"/>
        <v>0</v>
      </c>
    </row>
    <row r="79" spans="1:7">
      <c r="A79">
        <v>78</v>
      </c>
      <c r="B79">
        <v>27.645</v>
      </c>
      <c r="C79">
        <v>27.968</v>
      </c>
      <c r="D79">
        <v>0.32300000000000001</v>
      </c>
      <c r="E79" s="4">
        <f t="shared" si="3"/>
        <v>-1.1683848797250873E-2</v>
      </c>
      <c r="F79">
        <f t="shared" si="4"/>
        <v>27.968</v>
      </c>
      <c r="G79" s="4">
        <f t="shared" si="5"/>
        <v>-1.1683848797250873E-2</v>
      </c>
    </row>
    <row r="80" spans="1:7">
      <c r="A80">
        <v>79</v>
      </c>
      <c r="B80">
        <v>38.86</v>
      </c>
      <c r="C80">
        <v>38.07</v>
      </c>
      <c r="D80">
        <v>-0.79</v>
      </c>
      <c r="E80" s="4">
        <f t="shared" si="3"/>
        <v>2.0329387545033432E-2</v>
      </c>
      <c r="F80">
        <f t="shared" si="4"/>
        <v>38.07</v>
      </c>
      <c r="G80" s="4">
        <f t="shared" si="5"/>
        <v>2.0329387545033432E-2</v>
      </c>
    </row>
    <row r="81" spans="1:7">
      <c r="A81">
        <v>80</v>
      </c>
      <c r="B81">
        <v>43.371000000000002</v>
      </c>
      <c r="C81">
        <v>39.078000000000003</v>
      </c>
      <c r="D81">
        <v>-4.2930000000000001</v>
      </c>
      <c r="E81" s="4">
        <f t="shared" si="3"/>
        <v>9.8983191533513148E-2</v>
      </c>
      <c r="F81">
        <f t="shared" si="4"/>
        <v>39.078000000000003</v>
      </c>
      <c r="G81" s="4">
        <f t="shared" si="5"/>
        <v>9.8983191533513148E-2</v>
      </c>
    </row>
    <row r="82" spans="1:7">
      <c r="A82">
        <v>81</v>
      </c>
      <c r="B82">
        <v>26.693000000000001</v>
      </c>
      <c r="C82">
        <v>21.596</v>
      </c>
      <c r="D82">
        <v>-5.0970000000000004</v>
      </c>
      <c r="E82" s="4">
        <f t="shared" si="3"/>
        <v>0.1909489379238003</v>
      </c>
      <c r="F82">
        <f t="shared" si="4"/>
        <v>21.596</v>
      </c>
      <c r="G82" s="4">
        <f t="shared" si="5"/>
        <v>0.1909489379238003</v>
      </c>
    </row>
    <row r="83" spans="1:7">
      <c r="A83">
        <v>82</v>
      </c>
      <c r="B83">
        <v>28.113</v>
      </c>
      <c r="C83">
        <v>29.556000000000001</v>
      </c>
      <c r="D83">
        <v>1.4430000000000001</v>
      </c>
      <c r="E83" s="4">
        <f t="shared" si="3"/>
        <v>-5.1328566855191597E-2</v>
      </c>
      <c r="F83">
        <f t="shared" si="4"/>
        <v>29.556000000000001</v>
      </c>
      <c r="G83" s="4">
        <f t="shared" si="5"/>
        <v>-5.1328566855191597E-2</v>
      </c>
    </row>
    <row r="84" spans="1:7">
      <c r="A84">
        <v>83</v>
      </c>
      <c r="B84">
        <v>47.701999999999998</v>
      </c>
      <c r="C84">
        <v>43.195999999999998</v>
      </c>
      <c r="D84">
        <v>-4.5060000000000002</v>
      </c>
      <c r="E84" s="4">
        <f t="shared" si="3"/>
        <v>9.4461448157309974E-2</v>
      </c>
      <c r="F84">
        <f t="shared" si="4"/>
        <v>43.195999999999998</v>
      </c>
      <c r="G84" s="4">
        <f t="shared" si="5"/>
        <v>9.4461448157309974E-2</v>
      </c>
    </row>
    <row r="85" spans="1:7">
      <c r="A85">
        <v>84</v>
      </c>
      <c r="B85">
        <v>37.488999999999997</v>
      </c>
      <c r="C85">
        <v>30.776</v>
      </c>
      <c r="D85">
        <v>-6.7130000000000001</v>
      </c>
      <c r="E85" s="4">
        <f t="shared" si="3"/>
        <v>0.17906585931873345</v>
      </c>
      <c r="F85">
        <f t="shared" si="4"/>
        <v>30.776</v>
      </c>
      <c r="G85" s="4">
        <f t="shared" si="5"/>
        <v>0.17906585931873345</v>
      </c>
    </row>
    <row r="86" spans="1:7">
      <c r="A86">
        <v>85</v>
      </c>
      <c r="B86">
        <v>29.698</v>
      </c>
      <c r="C86">
        <v>28.363</v>
      </c>
      <c r="D86">
        <v>-1.335</v>
      </c>
      <c r="E86" s="4">
        <f t="shared" si="3"/>
        <v>4.495252205535729E-2</v>
      </c>
      <c r="F86">
        <f t="shared" si="4"/>
        <v>28.363</v>
      </c>
      <c r="G86" s="4">
        <f t="shared" si="5"/>
        <v>4.495252205535729E-2</v>
      </c>
    </row>
    <row r="87" spans="1:7">
      <c r="A87">
        <v>86</v>
      </c>
      <c r="B87">
        <v>24.710999999999999</v>
      </c>
      <c r="C87">
        <v>18.87</v>
      </c>
      <c r="D87">
        <v>-5.8410000000000002</v>
      </c>
      <c r="E87" s="4">
        <f t="shared" si="3"/>
        <v>0.23637246570353276</v>
      </c>
      <c r="F87">
        <f t="shared" si="4"/>
        <v>18.87</v>
      </c>
      <c r="G87" s="4">
        <f t="shared" si="5"/>
        <v>0.23637246570353276</v>
      </c>
    </row>
    <row r="88" spans="1:7">
      <c r="A88">
        <v>87</v>
      </c>
      <c r="B88">
        <v>51.201999999999998</v>
      </c>
      <c r="C88">
        <v>45.497999999999998</v>
      </c>
      <c r="D88">
        <v>-5.7039999999999997</v>
      </c>
      <c r="E88" s="4">
        <f t="shared" si="3"/>
        <v>0.1114018983633452</v>
      </c>
      <c r="F88">
        <f t="shared" si="4"/>
        <v>45.497999999999998</v>
      </c>
      <c r="G88" s="4">
        <f t="shared" si="5"/>
        <v>0.1114018983633452</v>
      </c>
    </row>
    <row r="89" spans="1:7">
      <c r="A89">
        <v>88</v>
      </c>
      <c r="B89">
        <v>40.680999999999997</v>
      </c>
      <c r="C89">
        <v>30.591999999999999</v>
      </c>
      <c r="D89">
        <v>-10.089</v>
      </c>
      <c r="E89" s="4">
        <f t="shared" si="3"/>
        <v>0.24800275312799586</v>
      </c>
      <c r="F89">
        <f t="shared" si="4"/>
        <v>30.591999999999999</v>
      </c>
      <c r="G89" s="4">
        <f t="shared" si="5"/>
        <v>0.24800275312799586</v>
      </c>
    </row>
    <row r="90" spans="1:7">
      <c r="A90">
        <v>89</v>
      </c>
      <c r="B90">
        <v>0</v>
      </c>
      <c r="C90">
        <v>26.199000000000002</v>
      </c>
      <c r="D90">
        <v>26.199000000000002</v>
      </c>
      <c r="E90" s="4">
        <f t="shared" si="3"/>
        <v>0</v>
      </c>
      <c r="F90">
        <f t="shared" si="4"/>
        <v>0</v>
      </c>
      <c r="G90" s="4">
        <f t="shared" si="5"/>
        <v>0</v>
      </c>
    </row>
    <row r="91" spans="1:7">
      <c r="A91">
        <v>90</v>
      </c>
      <c r="B91">
        <v>30.460999999999999</v>
      </c>
      <c r="C91">
        <v>36.844999999999999</v>
      </c>
      <c r="D91">
        <v>6.3840000000000003</v>
      </c>
      <c r="E91" s="4">
        <f t="shared" si="3"/>
        <v>-0.20957946226322186</v>
      </c>
      <c r="F91">
        <f t="shared" si="4"/>
        <v>36.844999999999999</v>
      </c>
      <c r="G91" s="4">
        <f t="shared" si="5"/>
        <v>-0.20957946226322186</v>
      </c>
    </row>
    <row r="92" spans="1:7">
      <c r="A92">
        <v>91</v>
      </c>
      <c r="B92">
        <v>32.722000000000001</v>
      </c>
      <c r="C92">
        <v>32.752000000000002</v>
      </c>
      <c r="D92">
        <v>0.03</v>
      </c>
      <c r="E92" s="4">
        <f t="shared" si="3"/>
        <v>-9.1681437564944488E-4</v>
      </c>
      <c r="F92">
        <f t="shared" si="4"/>
        <v>32.752000000000002</v>
      </c>
      <c r="G92" s="4">
        <f t="shared" si="5"/>
        <v>-9.1681437564944488E-4</v>
      </c>
    </row>
    <row r="93" spans="1:7">
      <c r="A93">
        <v>92</v>
      </c>
      <c r="B93">
        <v>17.771000000000001</v>
      </c>
      <c r="C93">
        <v>10.115</v>
      </c>
      <c r="D93">
        <v>-7.6559999999999997</v>
      </c>
      <c r="E93" s="4">
        <f t="shared" si="3"/>
        <v>0.43081424793202411</v>
      </c>
      <c r="F93">
        <f t="shared" si="4"/>
        <v>10.115</v>
      </c>
      <c r="G93" s="4">
        <f t="shared" si="5"/>
        <v>0.43081424793202411</v>
      </c>
    </row>
    <row r="94" spans="1:7">
      <c r="A94">
        <v>93</v>
      </c>
      <c r="B94">
        <v>57.887</v>
      </c>
      <c r="C94">
        <v>51.75</v>
      </c>
      <c r="D94">
        <v>-6.1369999999999996</v>
      </c>
      <c r="E94" s="4">
        <f t="shared" si="3"/>
        <v>0.10601689498505711</v>
      </c>
      <c r="F94">
        <f t="shared" si="4"/>
        <v>51.75</v>
      </c>
      <c r="G94" s="4">
        <f t="shared" si="5"/>
        <v>0.10601689498505711</v>
      </c>
    </row>
    <row r="95" spans="1:7">
      <c r="A95">
        <v>94</v>
      </c>
      <c r="B95">
        <v>25.396000000000001</v>
      </c>
      <c r="C95">
        <v>21.632000000000001</v>
      </c>
      <c r="D95">
        <v>-3.7639999999999998</v>
      </c>
      <c r="E95" s="4">
        <f t="shared" si="3"/>
        <v>0.14821231690029923</v>
      </c>
      <c r="F95">
        <f t="shared" si="4"/>
        <v>21.632000000000001</v>
      </c>
      <c r="G95" s="4">
        <f t="shared" si="5"/>
        <v>0.14821231690029923</v>
      </c>
    </row>
    <row r="96" spans="1:7">
      <c r="A96">
        <v>95</v>
      </c>
      <c r="B96">
        <v>28.137</v>
      </c>
      <c r="C96">
        <v>26.625</v>
      </c>
      <c r="D96">
        <v>-1.512</v>
      </c>
      <c r="E96" s="4">
        <f t="shared" si="3"/>
        <v>5.373707218253547E-2</v>
      </c>
      <c r="F96">
        <f t="shared" si="4"/>
        <v>26.625</v>
      </c>
      <c r="G96" s="4">
        <f t="shared" si="5"/>
        <v>5.373707218253547E-2</v>
      </c>
    </row>
    <row r="97" spans="1:7">
      <c r="A97">
        <v>96</v>
      </c>
      <c r="B97">
        <v>33.140999999999998</v>
      </c>
      <c r="C97">
        <v>27.015000000000001</v>
      </c>
      <c r="D97">
        <v>-6.1260000000000003</v>
      </c>
      <c r="E97" s="4">
        <f t="shared" si="3"/>
        <v>0.1848465646781931</v>
      </c>
      <c r="F97">
        <f t="shared" si="4"/>
        <v>27.015000000000001</v>
      </c>
      <c r="G97" s="4">
        <f t="shared" si="5"/>
        <v>0.1848465646781931</v>
      </c>
    </row>
    <row r="98" spans="1:7">
      <c r="A98">
        <v>97</v>
      </c>
      <c r="B98">
        <v>35.106000000000002</v>
      </c>
      <c r="C98">
        <v>29.946999999999999</v>
      </c>
      <c r="D98">
        <v>-5.1589999999999998</v>
      </c>
      <c r="E98" s="4">
        <f t="shared" si="3"/>
        <v>0.14695493647809499</v>
      </c>
      <c r="F98">
        <f t="shared" si="4"/>
        <v>29.946999999999999</v>
      </c>
      <c r="G98" s="4">
        <f t="shared" si="5"/>
        <v>0.14695493647809499</v>
      </c>
    </row>
    <row r="99" spans="1:7">
      <c r="A99">
        <v>98</v>
      </c>
      <c r="B99">
        <v>42.122</v>
      </c>
      <c r="C99">
        <v>42.667000000000002</v>
      </c>
      <c r="D99">
        <v>0.54500000000000004</v>
      </c>
      <c r="E99" s="4">
        <f t="shared" si="3"/>
        <v>-1.2938606903755798E-2</v>
      </c>
      <c r="F99">
        <f t="shared" si="4"/>
        <v>42.667000000000002</v>
      </c>
      <c r="G99" s="4">
        <f t="shared" si="5"/>
        <v>-1.2938606903755798E-2</v>
      </c>
    </row>
    <row r="100" spans="1:7">
      <c r="A100">
        <v>99</v>
      </c>
      <c r="B100">
        <v>34.411999999999999</v>
      </c>
      <c r="C100">
        <v>25.757000000000001</v>
      </c>
      <c r="D100">
        <v>-8.6549999999999994</v>
      </c>
      <c r="E100" s="4">
        <f t="shared" si="3"/>
        <v>0.25151110077879801</v>
      </c>
      <c r="F100">
        <f t="shared" si="4"/>
        <v>25.757000000000001</v>
      </c>
      <c r="G100" s="4">
        <f t="shared" si="5"/>
        <v>0.25151110077879801</v>
      </c>
    </row>
    <row r="101" spans="1:7">
      <c r="A101">
        <v>100</v>
      </c>
      <c r="B101">
        <v>0</v>
      </c>
      <c r="C101">
        <v>14.433</v>
      </c>
      <c r="D101">
        <v>14.433</v>
      </c>
      <c r="E101" s="4">
        <f t="shared" si="3"/>
        <v>0</v>
      </c>
      <c r="F101">
        <f t="shared" si="4"/>
        <v>0</v>
      </c>
      <c r="G101" s="4">
        <f t="shared" si="5"/>
        <v>0</v>
      </c>
    </row>
    <row r="103" spans="1:7">
      <c r="A103" s="5" t="s">
        <v>28</v>
      </c>
      <c r="B103" s="5">
        <f t="shared" ref="B103:G103" si="6">MIN(B2:B101)</f>
        <v>0</v>
      </c>
      <c r="C103" s="5">
        <f t="shared" si="6"/>
        <v>9.76</v>
      </c>
      <c r="D103" s="5">
        <f t="shared" si="6"/>
        <v>-25.12</v>
      </c>
      <c r="E103" s="6">
        <f t="shared" si="6"/>
        <v>-0.30658248179225184</v>
      </c>
      <c r="F103" s="5">
        <f t="shared" si="6"/>
        <v>0</v>
      </c>
      <c r="G103" s="6">
        <f t="shared" si="6"/>
        <v>-0.30658248179225184</v>
      </c>
    </row>
    <row r="104" spans="1:7">
      <c r="A104" s="5" t="s">
        <v>29</v>
      </c>
      <c r="B104" s="5">
        <f t="shared" ref="B104:G104" si="7">MAX(B2:B101)</f>
        <v>68.745000000000005</v>
      </c>
      <c r="C104" s="5">
        <f t="shared" si="7"/>
        <v>57.747</v>
      </c>
      <c r="D104" s="5">
        <f t="shared" si="7"/>
        <v>31.597000000000001</v>
      </c>
      <c r="E104" s="6">
        <f t="shared" si="7"/>
        <v>0.43081424793202411</v>
      </c>
      <c r="F104" s="5">
        <f t="shared" si="7"/>
        <v>57.747</v>
      </c>
      <c r="G104" s="6">
        <f t="shared" si="7"/>
        <v>0.43081424793202411</v>
      </c>
    </row>
    <row r="105" spans="1:7">
      <c r="A105" s="5" t="s">
        <v>30</v>
      </c>
      <c r="B105" s="5">
        <f t="shared" ref="B105:G105" si="8">AVERAGE(B2:B101)</f>
        <v>34.510989999999985</v>
      </c>
      <c r="C105" s="5">
        <f t="shared" si="8"/>
        <v>33.011870000000009</v>
      </c>
      <c r="D105" s="5">
        <f t="shared" si="8"/>
        <v>-1.4991199999999998</v>
      </c>
      <c r="E105" s="6">
        <f t="shared" si="8"/>
        <v>8.6788849293333858E-2</v>
      </c>
      <c r="F105" s="5">
        <f t="shared" si="8"/>
        <v>31.112960000000008</v>
      </c>
      <c r="G105" s="6">
        <f t="shared" si="8"/>
        <v>8.6788849293333858E-2</v>
      </c>
    </row>
    <row r="106" spans="1:7">
      <c r="A106" s="5" t="s">
        <v>31</v>
      </c>
      <c r="B106" s="5">
        <f t="shared" ref="B106:G106" si="9">MEDIAN(B2:B101)</f>
        <v>33.411500000000004</v>
      </c>
      <c r="C106" s="5">
        <f t="shared" si="9"/>
        <v>31.823499999999999</v>
      </c>
      <c r="D106" s="5">
        <f t="shared" si="9"/>
        <v>-3.0209999999999999</v>
      </c>
      <c r="E106" s="6">
        <f t="shared" si="9"/>
        <v>7.7189710212270696E-2</v>
      </c>
      <c r="F106" s="5">
        <f t="shared" si="9"/>
        <v>31.412999999999997</v>
      </c>
      <c r="G106" s="6">
        <f t="shared" si="9"/>
        <v>7.7189710212270696E-2</v>
      </c>
    </row>
    <row r="107" spans="1:7">
      <c r="A107" s="5" t="s">
        <v>32</v>
      </c>
      <c r="B107" s="5">
        <f t="shared" ref="B107:G107" si="10">STDEV(B2:B101)</f>
        <v>15.020588621463958</v>
      </c>
      <c r="C107" s="5">
        <f t="shared" si="10"/>
        <v>10.389992456472484</v>
      </c>
      <c r="D107" s="5">
        <f t="shared" si="10"/>
        <v>8.8228724304983839</v>
      </c>
      <c r="E107" s="6">
        <f t="shared" si="10"/>
        <v>0.12163972187772387</v>
      </c>
      <c r="F107" s="5">
        <f t="shared" si="10"/>
        <v>13.662577014796742</v>
      </c>
      <c r="G107" s="6">
        <f t="shared" si="10"/>
        <v>0.12163972187772387</v>
      </c>
    </row>
    <row r="108" spans="1:7">
      <c r="A108" s="5" t="s">
        <v>33</v>
      </c>
      <c r="B108" s="5"/>
      <c r="C108" s="5">
        <f>CORREL($B1:$B101,C1:C101)</f>
        <v>0.8193025666765521</v>
      </c>
      <c r="D108" s="5"/>
      <c r="E108" s="5"/>
      <c r="F108" s="5">
        <f>CORREL($B1:$B101,F1:F101)</f>
        <v>0.94561318819023343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topLeftCell="A2" workbookViewId="0">
      <selection activeCell="E1" sqref="E1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27.710999999999999</v>
      </c>
      <c r="C2">
        <v>31.783999999999999</v>
      </c>
      <c r="D2">
        <v>4.0730000000000004</v>
      </c>
      <c r="E2">
        <f t="shared" ref="E2:E65" si="0">IF(B2,(B2-C2)/B2,0)</f>
        <v>-0.14698134314893005</v>
      </c>
      <c r="F2">
        <f>IF(B2,C2,0)</f>
        <v>31.783999999999999</v>
      </c>
      <c r="G2" s="4">
        <f>IF(B2,(B2-F2)/B2,0)</f>
        <v>-0.14698134314893005</v>
      </c>
    </row>
    <row r="3" spans="1:7">
      <c r="A3">
        <v>2</v>
      </c>
      <c r="B3">
        <v>15.802</v>
      </c>
      <c r="C3">
        <v>14.375</v>
      </c>
      <c r="D3">
        <v>-1.427</v>
      </c>
      <c r="E3" s="4">
        <f t="shared" si="0"/>
        <v>9.0305024680420176E-2</v>
      </c>
      <c r="F3">
        <f t="shared" ref="F3:F66" si="1">IF(B3,C3,0)</f>
        <v>14.375</v>
      </c>
      <c r="G3" s="4">
        <f t="shared" ref="G3:G66" si="2">IF(B3,(B3-F3)/B3,0)</f>
        <v>9.0305024680420176E-2</v>
      </c>
    </row>
    <row r="4" spans="1:7">
      <c r="A4">
        <v>3</v>
      </c>
      <c r="B4">
        <v>19.347999999999999</v>
      </c>
      <c r="C4">
        <v>16.07</v>
      </c>
      <c r="D4">
        <v>-3.278</v>
      </c>
      <c r="E4" s="4">
        <f t="shared" si="0"/>
        <v>0.1694231961959892</v>
      </c>
      <c r="F4">
        <f t="shared" si="1"/>
        <v>16.07</v>
      </c>
      <c r="G4" s="4">
        <f t="shared" si="2"/>
        <v>0.1694231961959892</v>
      </c>
    </row>
    <row r="5" spans="1:7">
      <c r="A5">
        <v>4</v>
      </c>
      <c r="B5">
        <v>0</v>
      </c>
      <c r="C5">
        <v>9.5459999999999994</v>
      </c>
      <c r="D5">
        <v>9.5459999999999994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16.452000000000002</v>
      </c>
      <c r="C6">
        <v>17.532</v>
      </c>
      <c r="D6">
        <v>1.08</v>
      </c>
      <c r="E6" s="4">
        <f t="shared" si="0"/>
        <v>-6.5645514223194631E-2</v>
      </c>
      <c r="F6">
        <f t="shared" si="1"/>
        <v>17.532</v>
      </c>
      <c r="G6" s="4">
        <f t="shared" si="2"/>
        <v>-6.5645514223194631E-2</v>
      </c>
    </row>
    <row r="7" spans="1:7">
      <c r="A7">
        <v>6</v>
      </c>
      <c r="B7">
        <v>28.021000000000001</v>
      </c>
      <c r="C7">
        <v>28.800999999999998</v>
      </c>
      <c r="D7">
        <v>0.78</v>
      </c>
      <c r="E7" s="4">
        <f t="shared" si="0"/>
        <v>-2.7836265657899345E-2</v>
      </c>
      <c r="F7">
        <f t="shared" si="1"/>
        <v>28.800999999999998</v>
      </c>
      <c r="G7" s="4">
        <f t="shared" si="2"/>
        <v>-2.7836265657899345E-2</v>
      </c>
    </row>
    <row r="8" spans="1:7">
      <c r="A8">
        <v>7</v>
      </c>
      <c r="B8">
        <v>23.298999999999999</v>
      </c>
      <c r="C8">
        <v>24.984999999999999</v>
      </c>
      <c r="D8">
        <v>1.6859999999999999</v>
      </c>
      <c r="E8" s="4">
        <f t="shared" si="0"/>
        <v>-7.2363620756255631E-2</v>
      </c>
      <c r="F8">
        <f t="shared" si="1"/>
        <v>24.984999999999999</v>
      </c>
      <c r="G8" s="4">
        <f t="shared" si="2"/>
        <v>-7.2363620756255631E-2</v>
      </c>
    </row>
    <row r="9" spans="1:7">
      <c r="A9">
        <v>8</v>
      </c>
      <c r="B9">
        <v>22.440999999999999</v>
      </c>
      <c r="C9">
        <v>19.221</v>
      </c>
      <c r="D9">
        <v>-3.22</v>
      </c>
      <c r="E9" s="4">
        <f t="shared" si="0"/>
        <v>0.14348736687313396</v>
      </c>
      <c r="F9">
        <f t="shared" si="1"/>
        <v>19.221</v>
      </c>
      <c r="G9" s="4">
        <f t="shared" si="2"/>
        <v>0.14348736687313396</v>
      </c>
    </row>
    <row r="10" spans="1:7">
      <c r="A10">
        <v>9</v>
      </c>
      <c r="B10">
        <v>24.779</v>
      </c>
      <c r="C10">
        <v>26.135999999999999</v>
      </c>
      <c r="D10">
        <v>1.357</v>
      </c>
      <c r="E10" s="4">
        <f t="shared" si="0"/>
        <v>-5.4764114774607506E-2</v>
      </c>
      <c r="F10">
        <f t="shared" si="1"/>
        <v>26.135999999999999</v>
      </c>
      <c r="G10" s="4">
        <f t="shared" si="2"/>
        <v>-5.4764114774607506E-2</v>
      </c>
    </row>
    <row r="11" spans="1:7">
      <c r="A11">
        <v>10</v>
      </c>
      <c r="B11">
        <v>35.707999999999998</v>
      </c>
      <c r="C11">
        <v>24.619</v>
      </c>
      <c r="D11">
        <v>-11.089</v>
      </c>
      <c r="E11" s="4">
        <f t="shared" si="0"/>
        <v>0.31054665621149319</v>
      </c>
      <c r="F11">
        <f t="shared" si="1"/>
        <v>24.619</v>
      </c>
      <c r="G11" s="4">
        <f t="shared" si="2"/>
        <v>0.31054665621149319</v>
      </c>
    </row>
    <row r="12" spans="1:7">
      <c r="A12">
        <v>11</v>
      </c>
      <c r="B12">
        <v>29.436</v>
      </c>
      <c r="C12">
        <v>28.056000000000001</v>
      </c>
      <c r="D12">
        <v>-1.38</v>
      </c>
      <c r="E12" s="4">
        <f t="shared" si="0"/>
        <v>4.6881369751324876E-2</v>
      </c>
      <c r="F12">
        <f t="shared" si="1"/>
        <v>28.056000000000001</v>
      </c>
      <c r="G12" s="4">
        <f t="shared" si="2"/>
        <v>4.6881369751324876E-2</v>
      </c>
    </row>
    <row r="13" spans="1:7">
      <c r="A13">
        <v>12</v>
      </c>
      <c r="B13">
        <v>20.335999999999999</v>
      </c>
      <c r="C13">
        <v>23.347999999999999</v>
      </c>
      <c r="D13">
        <v>3.012</v>
      </c>
      <c r="E13" s="4">
        <f t="shared" si="0"/>
        <v>-0.14811172305271444</v>
      </c>
      <c r="F13">
        <f t="shared" si="1"/>
        <v>23.347999999999999</v>
      </c>
      <c r="G13" s="4">
        <f t="shared" si="2"/>
        <v>-0.14811172305271444</v>
      </c>
    </row>
    <row r="14" spans="1:7">
      <c r="A14">
        <v>13</v>
      </c>
      <c r="B14">
        <v>23.402999999999999</v>
      </c>
      <c r="C14">
        <v>26.352</v>
      </c>
      <c r="D14">
        <v>2.9489999999999998</v>
      </c>
      <c r="E14" s="4">
        <f t="shared" si="0"/>
        <v>-0.12600948596333811</v>
      </c>
      <c r="F14">
        <f t="shared" si="1"/>
        <v>26.352</v>
      </c>
      <c r="G14" s="4">
        <f t="shared" si="2"/>
        <v>-0.12600948596333811</v>
      </c>
    </row>
    <row r="15" spans="1:7">
      <c r="A15">
        <v>14</v>
      </c>
      <c r="B15">
        <v>38.69</v>
      </c>
      <c r="C15">
        <v>36.116999999999997</v>
      </c>
      <c r="D15">
        <v>-2.573</v>
      </c>
      <c r="E15" s="4">
        <f t="shared" si="0"/>
        <v>6.6502972344275019E-2</v>
      </c>
      <c r="F15">
        <f t="shared" si="1"/>
        <v>36.116999999999997</v>
      </c>
      <c r="G15" s="4">
        <f t="shared" si="2"/>
        <v>6.6502972344275019E-2</v>
      </c>
    </row>
    <row r="16" spans="1:7">
      <c r="A16">
        <v>15</v>
      </c>
      <c r="B16">
        <v>0</v>
      </c>
      <c r="C16">
        <v>19.962</v>
      </c>
      <c r="D16">
        <v>19.962</v>
      </c>
      <c r="E16" s="4">
        <f t="shared" si="0"/>
        <v>0</v>
      </c>
      <c r="F16">
        <f t="shared" si="1"/>
        <v>0</v>
      </c>
      <c r="G16" s="4">
        <f t="shared" si="2"/>
        <v>0</v>
      </c>
    </row>
    <row r="17" spans="1:7">
      <c r="A17">
        <v>16</v>
      </c>
      <c r="B17">
        <v>31.803000000000001</v>
      </c>
      <c r="C17">
        <v>30.353000000000002</v>
      </c>
      <c r="D17">
        <v>-1.45</v>
      </c>
      <c r="E17" s="4">
        <f t="shared" si="0"/>
        <v>4.5593183033047172E-2</v>
      </c>
      <c r="F17">
        <f t="shared" si="1"/>
        <v>30.353000000000002</v>
      </c>
      <c r="G17" s="4">
        <f t="shared" si="2"/>
        <v>4.5593183033047172E-2</v>
      </c>
    </row>
    <row r="18" spans="1:7">
      <c r="A18">
        <v>17</v>
      </c>
      <c r="B18">
        <v>23.713000000000001</v>
      </c>
      <c r="C18">
        <v>26.09</v>
      </c>
      <c r="D18">
        <v>2.3769999999999998</v>
      </c>
      <c r="E18" s="4">
        <f t="shared" si="0"/>
        <v>-0.1002403744781343</v>
      </c>
      <c r="F18">
        <f t="shared" si="1"/>
        <v>26.09</v>
      </c>
      <c r="G18" s="4">
        <f t="shared" si="2"/>
        <v>-0.1002403744781343</v>
      </c>
    </row>
    <row r="19" spans="1:7">
      <c r="A19">
        <v>18</v>
      </c>
      <c r="B19">
        <v>17.631</v>
      </c>
      <c r="C19">
        <v>16.611999999999998</v>
      </c>
      <c r="D19">
        <v>-1.0189999999999999</v>
      </c>
      <c r="E19" s="4">
        <f t="shared" si="0"/>
        <v>5.7795927627474444E-2</v>
      </c>
      <c r="F19">
        <f t="shared" si="1"/>
        <v>16.611999999999998</v>
      </c>
      <c r="G19" s="4">
        <f t="shared" si="2"/>
        <v>5.7795927627474444E-2</v>
      </c>
    </row>
    <row r="20" spans="1:7">
      <c r="A20">
        <v>19</v>
      </c>
      <c r="B20">
        <v>10.384</v>
      </c>
      <c r="C20">
        <v>9.3260000000000005</v>
      </c>
      <c r="D20">
        <v>-1.0580000000000001</v>
      </c>
      <c r="E20" s="4">
        <f t="shared" si="0"/>
        <v>0.1018875192604006</v>
      </c>
      <c r="F20">
        <f t="shared" si="1"/>
        <v>9.3260000000000005</v>
      </c>
      <c r="G20" s="4">
        <f t="shared" si="2"/>
        <v>0.1018875192604006</v>
      </c>
    </row>
    <row r="21" spans="1:7">
      <c r="A21">
        <v>20</v>
      </c>
      <c r="B21">
        <v>14.755000000000001</v>
      </c>
      <c r="C21">
        <v>14.121</v>
      </c>
      <c r="D21">
        <v>-0.63400000000000001</v>
      </c>
      <c r="E21" s="4">
        <f t="shared" si="0"/>
        <v>4.2968485259234176E-2</v>
      </c>
      <c r="F21">
        <f t="shared" si="1"/>
        <v>14.121</v>
      </c>
      <c r="G21" s="4">
        <f t="shared" si="2"/>
        <v>4.2968485259234176E-2</v>
      </c>
    </row>
    <row r="22" spans="1:7">
      <c r="A22">
        <v>21</v>
      </c>
      <c r="B22">
        <v>29.530999999999999</v>
      </c>
      <c r="C22">
        <v>30.334</v>
      </c>
      <c r="D22">
        <v>0.80300000000000005</v>
      </c>
      <c r="E22" s="4">
        <f t="shared" si="0"/>
        <v>-2.7191764586366896E-2</v>
      </c>
      <c r="F22">
        <f t="shared" si="1"/>
        <v>30.334</v>
      </c>
      <c r="G22" s="4">
        <f t="shared" si="2"/>
        <v>-2.7191764586366896E-2</v>
      </c>
    </row>
    <row r="23" spans="1:7">
      <c r="A23">
        <v>22</v>
      </c>
      <c r="B23">
        <v>23.074999999999999</v>
      </c>
      <c r="C23">
        <v>27.175000000000001</v>
      </c>
      <c r="D23">
        <v>4.0999999999999996</v>
      </c>
      <c r="E23" s="4">
        <f t="shared" si="0"/>
        <v>-0.1776814734561214</v>
      </c>
      <c r="F23">
        <f t="shared" si="1"/>
        <v>27.175000000000001</v>
      </c>
      <c r="G23" s="4">
        <f t="shared" si="2"/>
        <v>-0.1776814734561214</v>
      </c>
    </row>
    <row r="24" spans="1:7">
      <c r="A24">
        <v>23</v>
      </c>
      <c r="B24">
        <v>27.08</v>
      </c>
      <c r="C24">
        <v>26.972999999999999</v>
      </c>
      <c r="D24">
        <v>-0.107</v>
      </c>
      <c r="E24" s="4">
        <f t="shared" si="0"/>
        <v>3.9512555391432542E-3</v>
      </c>
      <c r="F24">
        <f t="shared" si="1"/>
        <v>26.972999999999999</v>
      </c>
      <c r="G24" s="4">
        <f t="shared" si="2"/>
        <v>3.9512555391432542E-3</v>
      </c>
    </row>
    <row r="25" spans="1:7">
      <c r="A25">
        <v>24</v>
      </c>
      <c r="B25">
        <v>11.362</v>
      </c>
      <c r="C25">
        <v>13.127000000000001</v>
      </c>
      <c r="D25">
        <v>1.7649999999999999</v>
      </c>
      <c r="E25" s="4">
        <f t="shared" si="0"/>
        <v>-0.15534236930117942</v>
      </c>
      <c r="F25">
        <f t="shared" si="1"/>
        <v>13.127000000000001</v>
      </c>
      <c r="G25" s="4">
        <f t="shared" si="2"/>
        <v>-0.15534236930117942</v>
      </c>
    </row>
    <row r="26" spans="1:7">
      <c r="A26">
        <v>25</v>
      </c>
      <c r="B26">
        <v>31.103000000000002</v>
      </c>
      <c r="C26">
        <v>34.392000000000003</v>
      </c>
      <c r="D26">
        <v>3.2890000000000001</v>
      </c>
      <c r="E26" s="4">
        <f t="shared" si="0"/>
        <v>-0.10574542648619109</v>
      </c>
      <c r="F26">
        <f t="shared" si="1"/>
        <v>34.392000000000003</v>
      </c>
      <c r="G26" s="4">
        <f t="shared" si="2"/>
        <v>-0.10574542648619109</v>
      </c>
    </row>
    <row r="27" spans="1:7">
      <c r="A27">
        <v>26</v>
      </c>
      <c r="B27">
        <v>33.671999999999997</v>
      </c>
      <c r="C27">
        <v>31.361000000000001</v>
      </c>
      <c r="D27">
        <v>-2.3109999999999999</v>
      </c>
      <c r="E27" s="4">
        <f t="shared" si="0"/>
        <v>6.8632691850795818E-2</v>
      </c>
      <c r="F27">
        <f t="shared" si="1"/>
        <v>31.361000000000001</v>
      </c>
      <c r="G27" s="4">
        <f t="shared" si="2"/>
        <v>6.8632691850795818E-2</v>
      </c>
    </row>
    <row r="28" spans="1:7">
      <c r="A28">
        <v>27</v>
      </c>
      <c r="B28">
        <v>31.116</v>
      </c>
      <c r="C28">
        <v>27.044</v>
      </c>
      <c r="D28">
        <v>-4.0720000000000001</v>
      </c>
      <c r="E28" s="4">
        <f t="shared" si="0"/>
        <v>0.13086514976218019</v>
      </c>
      <c r="F28">
        <f t="shared" si="1"/>
        <v>27.044</v>
      </c>
      <c r="G28" s="4">
        <f t="shared" si="2"/>
        <v>0.13086514976218019</v>
      </c>
    </row>
    <row r="29" spans="1:7">
      <c r="A29">
        <v>28</v>
      </c>
      <c r="B29">
        <v>15.16</v>
      </c>
      <c r="C29">
        <v>12.337</v>
      </c>
      <c r="D29">
        <v>-2.823</v>
      </c>
      <c r="E29" s="4">
        <f t="shared" si="0"/>
        <v>0.18621372031662273</v>
      </c>
      <c r="F29">
        <f t="shared" si="1"/>
        <v>12.337</v>
      </c>
      <c r="G29" s="4">
        <f t="shared" si="2"/>
        <v>0.18621372031662273</v>
      </c>
    </row>
    <row r="30" spans="1:7">
      <c r="A30">
        <v>29</v>
      </c>
      <c r="B30">
        <v>18.335000000000001</v>
      </c>
      <c r="C30">
        <v>22.077999999999999</v>
      </c>
      <c r="D30">
        <v>3.7429999999999999</v>
      </c>
      <c r="E30" s="4">
        <f t="shared" si="0"/>
        <v>-0.20414507772020715</v>
      </c>
      <c r="F30">
        <f t="shared" si="1"/>
        <v>22.077999999999999</v>
      </c>
      <c r="G30" s="4">
        <f t="shared" si="2"/>
        <v>-0.20414507772020715</v>
      </c>
    </row>
    <row r="31" spans="1:7">
      <c r="A31">
        <v>30</v>
      </c>
      <c r="B31">
        <v>22.231999999999999</v>
      </c>
      <c r="C31">
        <v>21.626000000000001</v>
      </c>
      <c r="D31">
        <v>-0.60599999999999998</v>
      </c>
      <c r="E31" s="4">
        <f t="shared" si="0"/>
        <v>2.725800647714997E-2</v>
      </c>
      <c r="F31">
        <f t="shared" si="1"/>
        <v>21.626000000000001</v>
      </c>
      <c r="G31" s="4">
        <f t="shared" si="2"/>
        <v>2.725800647714997E-2</v>
      </c>
    </row>
    <row r="32" spans="1:7">
      <c r="A32">
        <v>31</v>
      </c>
      <c r="B32">
        <v>23.545000000000002</v>
      </c>
      <c r="C32">
        <v>24.792999999999999</v>
      </c>
      <c r="D32">
        <v>1.248</v>
      </c>
      <c r="E32" s="4">
        <f t="shared" si="0"/>
        <v>-5.3004884264174879E-2</v>
      </c>
      <c r="F32">
        <f t="shared" si="1"/>
        <v>24.792999999999999</v>
      </c>
      <c r="G32" s="4">
        <f t="shared" si="2"/>
        <v>-5.3004884264174879E-2</v>
      </c>
    </row>
    <row r="33" spans="1:7">
      <c r="A33">
        <v>32</v>
      </c>
      <c r="B33">
        <v>30.212</v>
      </c>
      <c r="C33">
        <v>30.303000000000001</v>
      </c>
      <c r="D33">
        <v>9.0999999999999998E-2</v>
      </c>
      <c r="E33" s="4">
        <f t="shared" si="0"/>
        <v>-3.0120481927711201E-3</v>
      </c>
      <c r="F33">
        <f t="shared" si="1"/>
        <v>30.303000000000001</v>
      </c>
      <c r="G33" s="4">
        <f t="shared" si="2"/>
        <v>-3.0120481927711201E-3</v>
      </c>
    </row>
    <row r="34" spans="1:7">
      <c r="A34">
        <v>33</v>
      </c>
      <c r="B34">
        <v>24.61</v>
      </c>
      <c r="C34">
        <v>26.05</v>
      </c>
      <c r="D34">
        <v>1.44</v>
      </c>
      <c r="E34" s="4">
        <f t="shared" si="0"/>
        <v>-5.8512799674928943E-2</v>
      </c>
      <c r="F34">
        <f t="shared" si="1"/>
        <v>26.05</v>
      </c>
      <c r="G34" s="4">
        <f t="shared" si="2"/>
        <v>-5.8512799674928943E-2</v>
      </c>
    </row>
    <row r="35" spans="1:7">
      <c r="A35">
        <v>34</v>
      </c>
      <c r="B35">
        <v>16.908000000000001</v>
      </c>
      <c r="C35">
        <v>15.241</v>
      </c>
      <c r="D35">
        <v>-1.667</v>
      </c>
      <c r="E35" s="4">
        <f t="shared" si="0"/>
        <v>9.8592382304234769E-2</v>
      </c>
      <c r="F35">
        <f t="shared" si="1"/>
        <v>15.241</v>
      </c>
      <c r="G35" s="4">
        <f t="shared" si="2"/>
        <v>9.8592382304234769E-2</v>
      </c>
    </row>
    <row r="36" spans="1:7">
      <c r="A36">
        <v>35</v>
      </c>
      <c r="B36">
        <v>34.674999999999997</v>
      </c>
      <c r="C36">
        <v>29.861999999999998</v>
      </c>
      <c r="D36">
        <v>-4.8129999999999997</v>
      </c>
      <c r="E36" s="4">
        <f t="shared" si="0"/>
        <v>0.13880317231434749</v>
      </c>
      <c r="F36">
        <f t="shared" si="1"/>
        <v>29.861999999999998</v>
      </c>
      <c r="G36" s="4">
        <f t="shared" si="2"/>
        <v>0.13880317231434749</v>
      </c>
    </row>
    <row r="37" spans="1:7">
      <c r="A37">
        <v>36</v>
      </c>
      <c r="B37">
        <v>37.103000000000002</v>
      </c>
      <c r="C37">
        <v>29.870999999999999</v>
      </c>
      <c r="D37">
        <v>-7.2320000000000002</v>
      </c>
      <c r="E37" s="4">
        <f t="shared" si="0"/>
        <v>0.19491685308465628</v>
      </c>
      <c r="F37">
        <f t="shared" si="1"/>
        <v>29.870999999999999</v>
      </c>
      <c r="G37" s="4">
        <f t="shared" si="2"/>
        <v>0.19491685308465628</v>
      </c>
    </row>
    <row r="38" spans="1:7">
      <c r="A38">
        <v>37</v>
      </c>
      <c r="B38">
        <v>15.137</v>
      </c>
      <c r="C38">
        <v>14.406000000000001</v>
      </c>
      <c r="D38">
        <v>-0.73099999999999998</v>
      </c>
      <c r="E38" s="4">
        <f t="shared" si="0"/>
        <v>4.8292263988901359E-2</v>
      </c>
      <c r="F38">
        <f t="shared" si="1"/>
        <v>14.406000000000001</v>
      </c>
      <c r="G38" s="4">
        <f t="shared" si="2"/>
        <v>4.8292263988901359E-2</v>
      </c>
    </row>
    <row r="39" spans="1:7">
      <c r="A39">
        <v>38</v>
      </c>
      <c r="B39">
        <v>26.641999999999999</v>
      </c>
      <c r="C39">
        <v>23.24</v>
      </c>
      <c r="D39">
        <v>-3.4020000000000001</v>
      </c>
      <c r="E39" s="4">
        <f t="shared" si="0"/>
        <v>0.12769311613242254</v>
      </c>
      <c r="F39">
        <f t="shared" si="1"/>
        <v>23.24</v>
      </c>
      <c r="G39" s="4">
        <f t="shared" si="2"/>
        <v>0.12769311613242254</v>
      </c>
    </row>
    <row r="40" spans="1:7">
      <c r="A40">
        <v>39</v>
      </c>
      <c r="B40">
        <v>18.068999999999999</v>
      </c>
      <c r="C40">
        <v>19.155000000000001</v>
      </c>
      <c r="D40">
        <v>1.0860000000000001</v>
      </c>
      <c r="E40" s="4">
        <f t="shared" si="0"/>
        <v>-6.0102938734849863E-2</v>
      </c>
      <c r="F40">
        <f t="shared" si="1"/>
        <v>19.155000000000001</v>
      </c>
      <c r="G40" s="4">
        <f t="shared" si="2"/>
        <v>-6.0102938734849863E-2</v>
      </c>
    </row>
    <row r="41" spans="1:7">
      <c r="A41">
        <v>40</v>
      </c>
      <c r="B41">
        <v>31.831</v>
      </c>
      <c r="C41">
        <v>31.763999999999999</v>
      </c>
      <c r="D41">
        <v>-6.7000000000000004E-2</v>
      </c>
      <c r="E41" s="4">
        <f t="shared" si="0"/>
        <v>2.1048663252803924E-3</v>
      </c>
      <c r="F41">
        <f t="shared" si="1"/>
        <v>31.763999999999999</v>
      </c>
      <c r="G41" s="4">
        <f t="shared" si="2"/>
        <v>2.1048663252803924E-3</v>
      </c>
    </row>
    <row r="42" spans="1:7">
      <c r="A42">
        <v>41</v>
      </c>
      <c r="B42">
        <v>17.451000000000001</v>
      </c>
      <c r="C42">
        <v>17.43</v>
      </c>
      <c r="D42">
        <v>-2.1000000000000001E-2</v>
      </c>
      <c r="E42" s="4">
        <f t="shared" si="0"/>
        <v>1.2033694344164114E-3</v>
      </c>
      <c r="F42">
        <f t="shared" si="1"/>
        <v>17.43</v>
      </c>
      <c r="G42" s="4">
        <f t="shared" si="2"/>
        <v>1.2033694344164114E-3</v>
      </c>
    </row>
    <row r="43" spans="1:7">
      <c r="A43">
        <v>42</v>
      </c>
      <c r="B43">
        <v>16.12</v>
      </c>
      <c r="C43">
        <v>14.212</v>
      </c>
      <c r="D43">
        <v>-1.9079999999999999</v>
      </c>
      <c r="E43" s="4">
        <f t="shared" si="0"/>
        <v>0.11836228287841198</v>
      </c>
      <c r="F43">
        <f t="shared" si="1"/>
        <v>14.212</v>
      </c>
      <c r="G43" s="4">
        <f t="shared" si="2"/>
        <v>0.11836228287841198</v>
      </c>
    </row>
    <row r="44" spans="1:7">
      <c r="A44">
        <v>43</v>
      </c>
      <c r="B44">
        <v>18.283999999999999</v>
      </c>
      <c r="C44">
        <v>19.498999999999999</v>
      </c>
      <c r="D44">
        <v>1.2150000000000001</v>
      </c>
      <c r="E44" s="4">
        <f t="shared" si="0"/>
        <v>-6.6451542332093633E-2</v>
      </c>
      <c r="F44">
        <f t="shared" si="1"/>
        <v>19.498999999999999</v>
      </c>
      <c r="G44" s="4">
        <f t="shared" si="2"/>
        <v>-6.6451542332093633E-2</v>
      </c>
    </row>
    <row r="45" spans="1:7">
      <c r="A45">
        <v>44</v>
      </c>
      <c r="B45">
        <v>15.268000000000001</v>
      </c>
      <c r="C45">
        <v>18.117000000000001</v>
      </c>
      <c r="D45">
        <v>2.8490000000000002</v>
      </c>
      <c r="E45" s="4">
        <f t="shared" si="0"/>
        <v>-0.18659942363112392</v>
      </c>
      <c r="F45">
        <f t="shared" si="1"/>
        <v>18.117000000000001</v>
      </c>
      <c r="G45" s="4">
        <f t="shared" si="2"/>
        <v>-0.18659942363112392</v>
      </c>
    </row>
    <row r="46" spans="1:7">
      <c r="A46">
        <v>45</v>
      </c>
      <c r="B46">
        <v>16.824999999999999</v>
      </c>
      <c r="C46">
        <v>17.414999999999999</v>
      </c>
      <c r="D46">
        <v>0.59</v>
      </c>
      <c r="E46" s="4">
        <f t="shared" si="0"/>
        <v>-3.5066864784546799E-2</v>
      </c>
      <c r="F46">
        <f t="shared" si="1"/>
        <v>17.414999999999999</v>
      </c>
      <c r="G46" s="4">
        <f t="shared" si="2"/>
        <v>-3.5066864784546799E-2</v>
      </c>
    </row>
    <row r="47" spans="1:7">
      <c r="A47">
        <v>46</v>
      </c>
      <c r="B47">
        <v>18.218</v>
      </c>
      <c r="C47">
        <v>16.88</v>
      </c>
      <c r="D47">
        <v>-1.3380000000000001</v>
      </c>
      <c r="E47" s="4">
        <f t="shared" si="0"/>
        <v>7.3443846744977545E-2</v>
      </c>
      <c r="F47">
        <f t="shared" si="1"/>
        <v>16.88</v>
      </c>
      <c r="G47" s="4">
        <f t="shared" si="2"/>
        <v>7.3443846744977545E-2</v>
      </c>
    </row>
    <row r="48" spans="1:7">
      <c r="A48">
        <v>47</v>
      </c>
      <c r="B48">
        <v>16.166</v>
      </c>
      <c r="C48">
        <v>17.481000000000002</v>
      </c>
      <c r="D48">
        <v>1.3149999999999999</v>
      </c>
      <c r="E48" s="4">
        <f t="shared" si="0"/>
        <v>-8.1343560559198391E-2</v>
      </c>
      <c r="F48">
        <f t="shared" si="1"/>
        <v>17.481000000000002</v>
      </c>
      <c r="G48" s="4">
        <f t="shared" si="2"/>
        <v>-8.1343560559198391E-2</v>
      </c>
    </row>
    <row r="49" spans="1:7">
      <c r="A49">
        <v>48</v>
      </c>
      <c r="B49">
        <v>31.384</v>
      </c>
      <c r="C49">
        <v>28.710999999999999</v>
      </c>
      <c r="D49">
        <v>-2.673</v>
      </c>
      <c r="E49" s="4">
        <f t="shared" si="0"/>
        <v>8.5170787662503245E-2</v>
      </c>
      <c r="F49">
        <f t="shared" si="1"/>
        <v>28.710999999999999</v>
      </c>
      <c r="G49" s="4">
        <f t="shared" si="2"/>
        <v>8.5170787662503245E-2</v>
      </c>
    </row>
    <row r="50" spans="1:7">
      <c r="A50">
        <v>49</v>
      </c>
      <c r="B50">
        <v>23.058</v>
      </c>
      <c r="C50">
        <v>21.184999999999999</v>
      </c>
      <c r="D50">
        <v>-1.873</v>
      </c>
      <c r="E50" s="4">
        <f t="shared" si="0"/>
        <v>8.1229941885679641E-2</v>
      </c>
      <c r="F50">
        <f t="shared" si="1"/>
        <v>21.184999999999999</v>
      </c>
      <c r="G50" s="4">
        <f t="shared" si="2"/>
        <v>8.1229941885679641E-2</v>
      </c>
    </row>
    <row r="51" spans="1:7">
      <c r="A51">
        <v>50</v>
      </c>
      <c r="B51">
        <v>42.753</v>
      </c>
      <c r="C51">
        <v>38.774999999999999</v>
      </c>
      <c r="D51">
        <v>-3.9780000000000002</v>
      </c>
      <c r="E51" s="4">
        <f t="shared" si="0"/>
        <v>9.3046102027927902E-2</v>
      </c>
      <c r="F51">
        <f t="shared" si="1"/>
        <v>38.774999999999999</v>
      </c>
      <c r="G51" s="4">
        <f t="shared" si="2"/>
        <v>9.3046102027927902E-2</v>
      </c>
    </row>
    <row r="52" spans="1:7">
      <c r="A52">
        <v>51</v>
      </c>
      <c r="B52">
        <v>0</v>
      </c>
      <c r="C52">
        <v>16.571000000000002</v>
      </c>
      <c r="D52">
        <v>16.571000000000002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30.289000000000001</v>
      </c>
      <c r="C53">
        <v>30.082000000000001</v>
      </c>
      <c r="D53">
        <v>-0.20699999999999999</v>
      </c>
      <c r="E53" s="4">
        <f t="shared" si="0"/>
        <v>6.834164218032973E-3</v>
      </c>
      <c r="F53">
        <f t="shared" si="1"/>
        <v>30.082000000000001</v>
      </c>
      <c r="G53" s="4">
        <f t="shared" si="2"/>
        <v>6.834164218032973E-3</v>
      </c>
    </row>
    <row r="54" spans="1:7">
      <c r="A54">
        <v>53</v>
      </c>
      <c r="B54">
        <v>19.722999999999999</v>
      </c>
      <c r="C54">
        <v>24.806999999999999</v>
      </c>
      <c r="D54">
        <v>5.0839999999999996</v>
      </c>
      <c r="E54" s="4">
        <f t="shared" si="0"/>
        <v>-0.25777011610809714</v>
      </c>
      <c r="F54">
        <f t="shared" si="1"/>
        <v>24.806999999999999</v>
      </c>
      <c r="G54" s="4">
        <f t="shared" si="2"/>
        <v>-0.25777011610809714</v>
      </c>
    </row>
    <row r="55" spans="1:7">
      <c r="A55">
        <v>54</v>
      </c>
      <c r="B55">
        <v>14.811999999999999</v>
      </c>
      <c r="C55">
        <v>11.618</v>
      </c>
      <c r="D55">
        <v>-3.194</v>
      </c>
      <c r="E55" s="4">
        <f t="shared" si="0"/>
        <v>0.21563597083445848</v>
      </c>
      <c r="F55">
        <f t="shared" si="1"/>
        <v>11.618</v>
      </c>
      <c r="G55" s="4">
        <f t="shared" si="2"/>
        <v>0.21563597083445848</v>
      </c>
    </row>
    <row r="56" spans="1:7">
      <c r="A56">
        <v>55</v>
      </c>
      <c r="B56">
        <v>19.942</v>
      </c>
      <c r="C56">
        <v>22.501000000000001</v>
      </c>
      <c r="D56">
        <v>2.5590000000000002</v>
      </c>
      <c r="E56" s="4">
        <f t="shared" si="0"/>
        <v>-0.12832213418914859</v>
      </c>
      <c r="F56">
        <f t="shared" si="1"/>
        <v>22.501000000000001</v>
      </c>
      <c r="G56" s="4">
        <f t="shared" si="2"/>
        <v>-0.12832213418914859</v>
      </c>
    </row>
    <row r="57" spans="1:7">
      <c r="A57">
        <v>56</v>
      </c>
      <c r="B57">
        <v>18.152000000000001</v>
      </c>
      <c r="C57">
        <v>17.768999999999998</v>
      </c>
      <c r="D57">
        <v>-0.38300000000000001</v>
      </c>
      <c r="E57" s="4">
        <f t="shared" si="0"/>
        <v>2.1099603349493314E-2</v>
      </c>
      <c r="F57">
        <f t="shared" si="1"/>
        <v>17.768999999999998</v>
      </c>
      <c r="G57" s="4">
        <f t="shared" si="2"/>
        <v>2.1099603349493314E-2</v>
      </c>
    </row>
    <row r="58" spans="1:7">
      <c r="A58">
        <v>57</v>
      </c>
      <c r="B58">
        <v>29.039000000000001</v>
      </c>
      <c r="C58">
        <v>29.238</v>
      </c>
      <c r="D58">
        <v>0.19900000000000001</v>
      </c>
      <c r="E58" s="4">
        <f t="shared" si="0"/>
        <v>-6.8528530596782969E-3</v>
      </c>
      <c r="F58">
        <f t="shared" si="1"/>
        <v>29.238</v>
      </c>
      <c r="G58" s="4">
        <f t="shared" si="2"/>
        <v>-6.8528530596782969E-3</v>
      </c>
    </row>
    <row r="59" spans="1:7">
      <c r="A59">
        <v>58</v>
      </c>
      <c r="B59">
        <v>33.524999999999999</v>
      </c>
      <c r="C59">
        <v>26.713999999999999</v>
      </c>
      <c r="D59">
        <v>-6.8109999999999999</v>
      </c>
      <c r="E59" s="4">
        <f t="shared" si="0"/>
        <v>0.20316181953765847</v>
      </c>
      <c r="F59">
        <f t="shared" si="1"/>
        <v>26.713999999999999</v>
      </c>
      <c r="G59" s="4">
        <f t="shared" si="2"/>
        <v>0.20316181953765847</v>
      </c>
    </row>
    <row r="60" spans="1:7">
      <c r="A60">
        <v>59</v>
      </c>
      <c r="B60">
        <v>25.478000000000002</v>
      </c>
      <c r="C60">
        <v>26.744</v>
      </c>
      <c r="D60">
        <v>1.266</v>
      </c>
      <c r="E60" s="4">
        <f t="shared" si="0"/>
        <v>-4.9689928565821419E-2</v>
      </c>
      <c r="F60">
        <f t="shared" si="1"/>
        <v>26.744</v>
      </c>
      <c r="G60" s="4">
        <f t="shared" si="2"/>
        <v>-4.9689928565821419E-2</v>
      </c>
    </row>
    <row r="61" spans="1:7">
      <c r="A61">
        <v>60</v>
      </c>
      <c r="B61">
        <v>13.552</v>
      </c>
      <c r="C61">
        <v>14.755000000000001</v>
      </c>
      <c r="D61">
        <v>1.2030000000000001</v>
      </c>
      <c r="E61" s="4">
        <f t="shared" si="0"/>
        <v>-8.8769185360094538E-2</v>
      </c>
      <c r="F61">
        <f t="shared" si="1"/>
        <v>14.755000000000001</v>
      </c>
      <c r="G61" s="4">
        <f t="shared" si="2"/>
        <v>-8.8769185360094538E-2</v>
      </c>
    </row>
    <row r="62" spans="1:7">
      <c r="A62">
        <v>61</v>
      </c>
      <c r="B62">
        <v>18.721</v>
      </c>
      <c r="C62">
        <v>19.192</v>
      </c>
      <c r="D62">
        <v>0.47099999999999997</v>
      </c>
      <c r="E62" s="4">
        <f t="shared" si="0"/>
        <v>-2.515891245125795E-2</v>
      </c>
      <c r="F62">
        <f t="shared" si="1"/>
        <v>19.192</v>
      </c>
      <c r="G62" s="4">
        <f t="shared" si="2"/>
        <v>-2.515891245125795E-2</v>
      </c>
    </row>
    <row r="63" spans="1:7">
      <c r="A63">
        <v>62</v>
      </c>
      <c r="B63">
        <v>24.542000000000002</v>
      </c>
      <c r="C63">
        <v>25.635000000000002</v>
      </c>
      <c r="D63">
        <v>1.093</v>
      </c>
      <c r="E63" s="4">
        <f t="shared" si="0"/>
        <v>-4.4535897644853717E-2</v>
      </c>
      <c r="F63">
        <f t="shared" si="1"/>
        <v>25.635000000000002</v>
      </c>
      <c r="G63" s="4">
        <f t="shared" si="2"/>
        <v>-4.4535897644853717E-2</v>
      </c>
    </row>
    <row r="64" spans="1:7">
      <c r="A64">
        <v>63</v>
      </c>
      <c r="B64">
        <v>17.39</v>
      </c>
      <c r="C64">
        <v>17.059999999999999</v>
      </c>
      <c r="D64">
        <v>-0.33</v>
      </c>
      <c r="E64" s="4">
        <f t="shared" si="0"/>
        <v>1.8976423231742486E-2</v>
      </c>
      <c r="F64">
        <f t="shared" si="1"/>
        <v>17.059999999999999</v>
      </c>
      <c r="G64" s="4">
        <f t="shared" si="2"/>
        <v>1.8976423231742486E-2</v>
      </c>
    </row>
    <row r="65" spans="1:7">
      <c r="A65">
        <v>64</v>
      </c>
      <c r="B65">
        <v>7.35</v>
      </c>
      <c r="C65">
        <v>3.468</v>
      </c>
      <c r="D65">
        <v>-3.8820000000000001</v>
      </c>
      <c r="E65" s="4">
        <f t="shared" si="0"/>
        <v>0.52816326530612245</v>
      </c>
      <c r="F65">
        <f t="shared" si="1"/>
        <v>3.468</v>
      </c>
      <c r="G65" s="4">
        <f t="shared" si="2"/>
        <v>0.52816326530612245</v>
      </c>
    </row>
    <row r="66" spans="1:7">
      <c r="A66">
        <v>65</v>
      </c>
      <c r="B66">
        <v>0</v>
      </c>
      <c r="C66">
        <v>8.2509999999999994</v>
      </c>
      <c r="D66">
        <v>8.2509999999999994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48.137</v>
      </c>
      <c r="C67">
        <v>38.606000000000002</v>
      </c>
      <c r="D67">
        <v>-9.5310000000000006</v>
      </c>
      <c r="E67" s="4">
        <f t="shared" si="3"/>
        <v>0.19799738247086437</v>
      </c>
      <c r="F67">
        <f t="shared" ref="F67:F101" si="4">IF(B67,C67,0)</f>
        <v>38.606000000000002</v>
      </c>
      <c r="G67" s="4">
        <f t="shared" ref="G67:G101" si="5">IF(B67,(B67-F67)/B67,0)</f>
        <v>0.19799738247086437</v>
      </c>
    </row>
    <row r="68" spans="1:7">
      <c r="A68">
        <v>67</v>
      </c>
      <c r="B68">
        <v>0</v>
      </c>
      <c r="C68">
        <v>9.9890000000000008</v>
      </c>
      <c r="D68">
        <v>9.9890000000000008</v>
      </c>
      <c r="E68" s="4">
        <f t="shared" si="3"/>
        <v>0</v>
      </c>
      <c r="F68">
        <f t="shared" si="4"/>
        <v>0</v>
      </c>
      <c r="G68" s="4">
        <f t="shared" si="5"/>
        <v>0</v>
      </c>
    </row>
    <row r="69" spans="1:7">
      <c r="A69">
        <v>68</v>
      </c>
      <c r="B69">
        <v>17.802</v>
      </c>
      <c r="C69">
        <v>20.966999999999999</v>
      </c>
      <c r="D69">
        <v>3.165</v>
      </c>
      <c r="E69" s="4">
        <f t="shared" si="3"/>
        <v>-0.17778901247050888</v>
      </c>
      <c r="F69">
        <f t="shared" si="4"/>
        <v>20.966999999999999</v>
      </c>
      <c r="G69" s="4">
        <f t="shared" si="5"/>
        <v>-0.17778901247050888</v>
      </c>
    </row>
    <row r="70" spans="1:7">
      <c r="A70">
        <v>69</v>
      </c>
      <c r="B70">
        <v>33.29</v>
      </c>
      <c r="C70">
        <v>30.292000000000002</v>
      </c>
      <c r="D70">
        <v>-2.9980000000000002</v>
      </c>
      <c r="E70" s="4">
        <f t="shared" si="3"/>
        <v>9.0057074196455325E-2</v>
      </c>
      <c r="F70">
        <f t="shared" si="4"/>
        <v>30.292000000000002</v>
      </c>
      <c r="G70" s="4">
        <f t="shared" si="5"/>
        <v>9.0057074196455325E-2</v>
      </c>
    </row>
    <row r="71" spans="1:7">
      <c r="A71">
        <v>70</v>
      </c>
      <c r="B71">
        <v>37.56</v>
      </c>
      <c r="C71">
        <v>34.790999999999997</v>
      </c>
      <c r="D71">
        <v>-2.7690000000000001</v>
      </c>
      <c r="E71" s="4">
        <f t="shared" si="3"/>
        <v>7.3722044728434646E-2</v>
      </c>
      <c r="F71">
        <f t="shared" si="4"/>
        <v>34.790999999999997</v>
      </c>
      <c r="G71" s="4">
        <f t="shared" si="5"/>
        <v>7.3722044728434646E-2</v>
      </c>
    </row>
    <row r="72" spans="1:7">
      <c r="A72">
        <v>71</v>
      </c>
      <c r="B72">
        <v>18.349</v>
      </c>
      <c r="C72">
        <v>19.326000000000001</v>
      </c>
      <c r="D72">
        <v>0.97699999999999998</v>
      </c>
      <c r="E72" s="4">
        <f t="shared" si="3"/>
        <v>-5.3245408469126398E-2</v>
      </c>
      <c r="F72">
        <f t="shared" si="4"/>
        <v>19.326000000000001</v>
      </c>
      <c r="G72" s="4">
        <f t="shared" si="5"/>
        <v>-5.3245408469126398E-2</v>
      </c>
    </row>
    <row r="73" spans="1:7">
      <c r="A73">
        <v>72</v>
      </c>
      <c r="B73">
        <v>22.908999999999999</v>
      </c>
      <c r="C73">
        <v>19.585000000000001</v>
      </c>
      <c r="D73">
        <v>-3.3239999999999998</v>
      </c>
      <c r="E73" s="4">
        <f t="shared" si="3"/>
        <v>0.14509581387227719</v>
      </c>
      <c r="F73">
        <f t="shared" si="4"/>
        <v>19.585000000000001</v>
      </c>
      <c r="G73" s="4">
        <f t="shared" si="5"/>
        <v>0.14509581387227719</v>
      </c>
    </row>
    <row r="74" spans="1:7">
      <c r="A74">
        <v>73</v>
      </c>
      <c r="B74">
        <v>20.129000000000001</v>
      </c>
      <c r="C74">
        <v>17.317</v>
      </c>
      <c r="D74">
        <v>-2.8119999999999998</v>
      </c>
      <c r="E74" s="4">
        <f t="shared" si="3"/>
        <v>0.13969894182522732</v>
      </c>
      <c r="F74">
        <f t="shared" si="4"/>
        <v>17.317</v>
      </c>
      <c r="G74" s="4">
        <f t="shared" si="5"/>
        <v>0.13969894182522732</v>
      </c>
    </row>
    <row r="75" spans="1:7">
      <c r="A75">
        <v>74</v>
      </c>
      <c r="B75">
        <v>14.05</v>
      </c>
      <c r="C75">
        <v>12.856999999999999</v>
      </c>
      <c r="D75">
        <v>-1.1930000000000001</v>
      </c>
      <c r="E75" s="4">
        <f t="shared" si="3"/>
        <v>8.4911032028469849E-2</v>
      </c>
      <c r="F75">
        <f t="shared" si="4"/>
        <v>12.856999999999999</v>
      </c>
      <c r="G75" s="4">
        <f t="shared" si="5"/>
        <v>8.4911032028469849E-2</v>
      </c>
    </row>
    <row r="76" spans="1:7">
      <c r="A76">
        <v>75</v>
      </c>
      <c r="B76">
        <v>30.292999999999999</v>
      </c>
      <c r="C76">
        <v>30.991</v>
      </c>
      <c r="D76">
        <v>0.69799999999999995</v>
      </c>
      <c r="E76" s="4">
        <f t="shared" si="3"/>
        <v>-2.3041626778463685E-2</v>
      </c>
      <c r="F76">
        <f t="shared" si="4"/>
        <v>30.991</v>
      </c>
      <c r="G76" s="4">
        <f t="shared" si="5"/>
        <v>-2.3041626778463685E-2</v>
      </c>
    </row>
    <row r="77" spans="1:7">
      <c r="A77">
        <v>76</v>
      </c>
      <c r="B77">
        <v>21.125</v>
      </c>
      <c r="C77">
        <v>17.914000000000001</v>
      </c>
      <c r="D77">
        <v>-3.2109999999999999</v>
      </c>
      <c r="E77" s="4">
        <f t="shared" si="3"/>
        <v>0.15199999999999994</v>
      </c>
      <c r="F77">
        <f t="shared" si="4"/>
        <v>17.914000000000001</v>
      </c>
      <c r="G77" s="4">
        <f t="shared" si="5"/>
        <v>0.15199999999999994</v>
      </c>
    </row>
    <row r="78" spans="1:7">
      <c r="A78">
        <v>77</v>
      </c>
      <c r="B78">
        <v>15.430999999999999</v>
      </c>
      <c r="C78">
        <v>15.051</v>
      </c>
      <c r="D78">
        <v>-0.38</v>
      </c>
      <c r="E78" s="4">
        <f t="shared" si="3"/>
        <v>2.4625753353638716E-2</v>
      </c>
      <c r="F78">
        <f t="shared" si="4"/>
        <v>15.051</v>
      </c>
      <c r="G78" s="4">
        <f t="shared" si="5"/>
        <v>2.4625753353638716E-2</v>
      </c>
    </row>
    <row r="79" spans="1:7">
      <c r="A79">
        <v>78</v>
      </c>
      <c r="B79">
        <v>0</v>
      </c>
      <c r="C79">
        <v>14.018000000000001</v>
      </c>
      <c r="D79">
        <v>14.018000000000001</v>
      </c>
      <c r="E79" s="4">
        <f t="shared" si="3"/>
        <v>0</v>
      </c>
      <c r="F79">
        <f t="shared" si="4"/>
        <v>0</v>
      </c>
      <c r="G79" s="4">
        <f t="shared" si="5"/>
        <v>0</v>
      </c>
    </row>
    <row r="80" spans="1:7">
      <c r="A80">
        <v>79</v>
      </c>
      <c r="B80">
        <v>24.823</v>
      </c>
      <c r="C80">
        <v>22.181000000000001</v>
      </c>
      <c r="D80">
        <v>-2.6419999999999999</v>
      </c>
      <c r="E80" s="4">
        <f t="shared" si="3"/>
        <v>0.10643354953067717</v>
      </c>
      <c r="F80">
        <f t="shared" si="4"/>
        <v>22.181000000000001</v>
      </c>
      <c r="G80" s="4">
        <f t="shared" si="5"/>
        <v>0.10643354953067717</v>
      </c>
    </row>
    <row r="81" spans="1:7">
      <c r="A81">
        <v>80</v>
      </c>
      <c r="B81">
        <v>42.832999999999998</v>
      </c>
      <c r="C81">
        <v>25.733000000000001</v>
      </c>
      <c r="D81">
        <v>-17.100000000000001</v>
      </c>
      <c r="E81" s="4">
        <f t="shared" si="3"/>
        <v>0.399224896691803</v>
      </c>
      <c r="F81">
        <f t="shared" si="4"/>
        <v>25.733000000000001</v>
      </c>
      <c r="G81" s="4">
        <f t="shared" si="5"/>
        <v>0.399224896691803</v>
      </c>
    </row>
    <row r="82" spans="1:7">
      <c r="A82">
        <v>81</v>
      </c>
      <c r="B82">
        <v>15.337</v>
      </c>
      <c r="C82">
        <v>13.387</v>
      </c>
      <c r="D82">
        <v>-1.95</v>
      </c>
      <c r="E82" s="4">
        <f t="shared" si="3"/>
        <v>0.12714350916085279</v>
      </c>
      <c r="F82">
        <f t="shared" si="4"/>
        <v>13.387</v>
      </c>
      <c r="G82" s="4">
        <f t="shared" si="5"/>
        <v>0.12714350916085279</v>
      </c>
    </row>
    <row r="83" spans="1:7">
      <c r="A83">
        <v>82</v>
      </c>
      <c r="B83">
        <v>16.199000000000002</v>
      </c>
      <c r="C83">
        <v>15.292</v>
      </c>
      <c r="D83">
        <v>-0.90700000000000003</v>
      </c>
      <c r="E83" s="4">
        <f t="shared" si="3"/>
        <v>5.59911105623805E-2</v>
      </c>
      <c r="F83">
        <f t="shared" si="4"/>
        <v>15.292</v>
      </c>
      <c r="G83" s="4">
        <f t="shared" si="5"/>
        <v>5.59911105623805E-2</v>
      </c>
    </row>
    <row r="84" spans="1:7">
      <c r="A84">
        <v>83</v>
      </c>
      <c r="B84">
        <v>28.756</v>
      </c>
      <c r="C84">
        <v>28.315000000000001</v>
      </c>
      <c r="D84">
        <v>-0.441</v>
      </c>
      <c r="E84" s="4">
        <f t="shared" si="3"/>
        <v>1.5335929892891882E-2</v>
      </c>
      <c r="F84">
        <f t="shared" si="4"/>
        <v>28.315000000000001</v>
      </c>
      <c r="G84" s="4">
        <f t="shared" si="5"/>
        <v>1.5335929892891882E-2</v>
      </c>
    </row>
    <row r="85" spans="1:7">
      <c r="A85">
        <v>84</v>
      </c>
      <c r="B85">
        <v>20.802</v>
      </c>
      <c r="C85">
        <v>20.262</v>
      </c>
      <c r="D85">
        <v>-0.54</v>
      </c>
      <c r="E85" s="4">
        <f t="shared" si="3"/>
        <v>2.5959042399769212E-2</v>
      </c>
      <c r="F85">
        <f t="shared" si="4"/>
        <v>20.262</v>
      </c>
      <c r="G85" s="4">
        <f t="shared" si="5"/>
        <v>2.5959042399769212E-2</v>
      </c>
    </row>
    <row r="86" spans="1:7">
      <c r="A86">
        <v>85</v>
      </c>
      <c r="B86">
        <v>0</v>
      </c>
      <c r="C86">
        <v>18.626999999999999</v>
      </c>
      <c r="D86">
        <v>18.626999999999999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86</v>
      </c>
      <c r="B87">
        <v>13.7</v>
      </c>
      <c r="C87">
        <v>10.031000000000001</v>
      </c>
      <c r="D87">
        <v>-3.669</v>
      </c>
      <c r="E87" s="4">
        <f t="shared" si="3"/>
        <v>0.26781021897810209</v>
      </c>
      <c r="F87">
        <f t="shared" si="4"/>
        <v>10.031000000000001</v>
      </c>
      <c r="G87" s="4">
        <f t="shared" si="5"/>
        <v>0.26781021897810209</v>
      </c>
    </row>
    <row r="88" spans="1:7">
      <c r="A88">
        <v>87</v>
      </c>
      <c r="B88">
        <v>28.777999999999999</v>
      </c>
      <c r="C88">
        <v>33.29</v>
      </c>
      <c r="D88">
        <v>4.5119999999999996</v>
      </c>
      <c r="E88" s="4">
        <f t="shared" si="3"/>
        <v>-0.15678643408159013</v>
      </c>
      <c r="F88">
        <f t="shared" si="4"/>
        <v>33.29</v>
      </c>
      <c r="G88" s="4">
        <f t="shared" si="5"/>
        <v>-0.15678643408159013</v>
      </c>
    </row>
    <row r="89" spans="1:7">
      <c r="A89">
        <v>88</v>
      </c>
      <c r="B89">
        <v>0</v>
      </c>
      <c r="C89">
        <v>15.994999999999999</v>
      </c>
      <c r="D89">
        <v>15.994999999999999</v>
      </c>
      <c r="E89" s="4">
        <f t="shared" si="3"/>
        <v>0</v>
      </c>
      <c r="F89">
        <f t="shared" si="4"/>
        <v>0</v>
      </c>
      <c r="G89" s="4">
        <f t="shared" si="5"/>
        <v>0</v>
      </c>
    </row>
    <row r="90" spans="1:7">
      <c r="A90">
        <v>89</v>
      </c>
      <c r="B90">
        <v>20.201000000000001</v>
      </c>
      <c r="C90">
        <v>21.195</v>
      </c>
      <c r="D90">
        <v>0.99399999999999999</v>
      </c>
      <c r="E90" s="4">
        <f t="shared" si="3"/>
        <v>-4.9205484876986276E-2</v>
      </c>
      <c r="F90">
        <f t="shared" si="4"/>
        <v>21.195</v>
      </c>
      <c r="G90" s="4">
        <f t="shared" si="5"/>
        <v>-4.9205484876986276E-2</v>
      </c>
    </row>
    <row r="91" spans="1:7">
      <c r="A91">
        <v>90</v>
      </c>
      <c r="B91">
        <v>22.835000000000001</v>
      </c>
      <c r="C91">
        <v>23.135999999999999</v>
      </c>
      <c r="D91">
        <v>0.30099999999999999</v>
      </c>
      <c r="E91" s="4">
        <f t="shared" si="3"/>
        <v>-1.3181519597109628E-2</v>
      </c>
      <c r="F91">
        <f t="shared" si="4"/>
        <v>23.135999999999999</v>
      </c>
      <c r="G91" s="4">
        <f t="shared" si="5"/>
        <v>-1.3181519597109628E-2</v>
      </c>
    </row>
    <row r="92" spans="1:7">
      <c r="A92">
        <v>91</v>
      </c>
      <c r="B92">
        <v>19.981999999999999</v>
      </c>
      <c r="C92">
        <v>20.277999999999999</v>
      </c>
      <c r="D92">
        <v>0.29599999999999999</v>
      </c>
      <c r="E92" s="4">
        <f t="shared" si="3"/>
        <v>-1.4813331998798888E-2</v>
      </c>
      <c r="F92">
        <f t="shared" si="4"/>
        <v>20.277999999999999</v>
      </c>
      <c r="G92" s="4">
        <f t="shared" si="5"/>
        <v>-1.4813331998798888E-2</v>
      </c>
    </row>
    <row r="93" spans="1:7">
      <c r="A93">
        <v>92</v>
      </c>
      <c r="B93">
        <v>9.5410000000000004</v>
      </c>
      <c r="C93">
        <v>7.8179999999999996</v>
      </c>
      <c r="D93">
        <v>-1.7230000000000001</v>
      </c>
      <c r="E93" s="4">
        <f t="shared" si="3"/>
        <v>0.18058903678859667</v>
      </c>
      <c r="F93">
        <f t="shared" si="4"/>
        <v>7.8179999999999996</v>
      </c>
      <c r="G93" s="4">
        <f t="shared" si="5"/>
        <v>0.18058903678859667</v>
      </c>
    </row>
    <row r="94" spans="1:7">
      <c r="A94">
        <v>93</v>
      </c>
      <c r="B94">
        <v>43.9</v>
      </c>
      <c r="C94">
        <v>35.033999999999999</v>
      </c>
      <c r="D94">
        <v>-8.8659999999999997</v>
      </c>
      <c r="E94" s="4">
        <f t="shared" si="3"/>
        <v>0.20195899772209566</v>
      </c>
      <c r="F94">
        <f t="shared" si="4"/>
        <v>35.033999999999999</v>
      </c>
      <c r="G94" s="4">
        <f t="shared" si="5"/>
        <v>0.20195899772209566</v>
      </c>
    </row>
    <row r="95" spans="1:7">
      <c r="A95">
        <v>94</v>
      </c>
      <c r="B95">
        <v>0</v>
      </c>
      <c r="C95">
        <v>13.327999999999999</v>
      </c>
      <c r="D95">
        <v>13.327999999999999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15.167999999999999</v>
      </c>
      <c r="C96">
        <v>15.164</v>
      </c>
      <c r="D96">
        <v>-4.0000000000000001E-3</v>
      </c>
      <c r="E96" s="4">
        <f t="shared" si="3"/>
        <v>2.6371308016874735E-4</v>
      </c>
      <c r="F96">
        <f t="shared" si="4"/>
        <v>15.164</v>
      </c>
      <c r="G96" s="4">
        <f t="shared" si="5"/>
        <v>2.6371308016874735E-4</v>
      </c>
    </row>
    <row r="97" spans="1:7">
      <c r="A97">
        <v>96</v>
      </c>
      <c r="B97">
        <v>18.861999999999998</v>
      </c>
      <c r="C97">
        <v>18.196000000000002</v>
      </c>
      <c r="D97">
        <v>-0.66600000000000004</v>
      </c>
      <c r="E97" s="4">
        <f t="shared" si="3"/>
        <v>3.5309087053334583E-2</v>
      </c>
      <c r="F97">
        <f t="shared" si="4"/>
        <v>18.196000000000002</v>
      </c>
      <c r="G97" s="4">
        <f t="shared" si="5"/>
        <v>3.5309087053334583E-2</v>
      </c>
    </row>
    <row r="98" spans="1:7">
      <c r="A98">
        <v>97</v>
      </c>
      <c r="B98">
        <v>19.516999999999999</v>
      </c>
      <c r="C98">
        <v>21.762</v>
      </c>
      <c r="D98">
        <v>2.2450000000000001</v>
      </c>
      <c r="E98" s="4">
        <f t="shared" si="3"/>
        <v>-0.11502792437362305</v>
      </c>
      <c r="F98">
        <f t="shared" si="4"/>
        <v>21.762</v>
      </c>
      <c r="G98" s="4">
        <f t="shared" si="5"/>
        <v>-0.11502792437362305</v>
      </c>
    </row>
    <row r="99" spans="1:7">
      <c r="A99">
        <v>98</v>
      </c>
      <c r="B99">
        <v>20.867000000000001</v>
      </c>
      <c r="C99">
        <v>25.972999999999999</v>
      </c>
      <c r="D99">
        <v>5.1059999999999999</v>
      </c>
      <c r="E99" s="4">
        <f t="shared" si="3"/>
        <v>-0.24469257679589773</v>
      </c>
      <c r="F99">
        <f t="shared" si="4"/>
        <v>25.972999999999999</v>
      </c>
      <c r="G99" s="4">
        <f t="shared" si="5"/>
        <v>-0.24469257679589773</v>
      </c>
    </row>
    <row r="100" spans="1:7">
      <c r="A100">
        <v>99</v>
      </c>
      <c r="B100">
        <v>19.917999999999999</v>
      </c>
      <c r="C100">
        <v>17.856000000000002</v>
      </c>
      <c r="D100">
        <v>-2.0619999999999998</v>
      </c>
      <c r="E100" s="4">
        <f t="shared" si="3"/>
        <v>0.10352445024600852</v>
      </c>
      <c r="F100">
        <f t="shared" si="4"/>
        <v>17.856000000000002</v>
      </c>
      <c r="G100" s="4">
        <f t="shared" si="5"/>
        <v>0.10352445024600852</v>
      </c>
    </row>
    <row r="101" spans="1:7">
      <c r="A101">
        <v>100</v>
      </c>
      <c r="B101">
        <v>11.481</v>
      </c>
      <c r="C101">
        <v>9.4420000000000002</v>
      </c>
      <c r="D101">
        <v>-2.0390000000000001</v>
      </c>
      <c r="E101" s="4">
        <f t="shared" si="3"/>
        <v>0.17759777022907411</v>
      </c>
      <c r="F101">
        <f t="shared" si="4"/>
        <v>9.4420000000000002</v>
      </c>
      <c r="G101" s="4">
        <f t="shared" si="5"/>
        <v>0.17759777022907411</v>
      </c>
    </row>
    <row r="103" spans="1:7">
      <c r="A103" s="5" t="s">
        <v>28</v>
      </c>
      <c r="B103" s="5">
        <f t="shared" ref="B103:G103" si="6">MIN(B2:B101)</f>
        <v>0</v>
      </c>
      <c r="C103" s="5">
        <f t="shared" si="6"/>
        <v>3.468</v>
      </c>
      <c r="D103" s="5">
        <f t="shared" si="6"/>
        <v>-17.100000000000001</v>
      </c>
      <c r="E103" s="6">
        <f t="shared" si="6"/>
        <v>-0.25777011610809714</v>
      </c>
      <c r="F103" s="5">
        <f t="shared" si="6"/>
        <v>0</v>
      </c>
      <c r="G103" s="6">
        <f t="shared" si="6"/>
        <v>-0.25777011610809714</v>
      </c>
    </row>
    <row r="104" spans="1:7">
      <c r="A104" s="5" t="s">
        <v>29</v>
      </c>
      <c r="B104" s="5">
        <f t="shared" ref="B104:G104" si="7">MAX(B2:B101)</f>
        <v>48.137</v>
      </c>
      <c r="C104" s="5">
        <f t="shared" si="7"/>
        <v>38.774999999999999</v>
      </c>
      <c r="D104" s="5">
        <f t="shared" si="7"/>
        <v>19.962</v>
      </c>
      <c r="E104" s="6">
        <f t="shared" si="7"/>
        <v>0.52816326530612245</v>
      </c>
      <c r="F104" s="5">
        <f t="shared" si="7"/>
        <v>38.774999999999999</v>
      </c>
      <c r="G104" s="6">
        <f t="shared" si="7"/>
        <v>0.52816326530612245</v>
      </c>
    </row>
    <row r="105" spans="1:7">
      <c r="A105" s="5" t="s">
        <v>30</v>
      </c>
      <c r="B105" s="5">
        <f t="shared" ref="B105:G105" si="8">AVERAGE(B2:B101)</f>
        <v>21.057270000000003</v>
      </c>
      <c r="C105" s="5">
        <f t="shared" si="8"/>
        <v>21.526469999999996</v>
      </c>
      <c r="D105" s="5">
        <f t="shared" si="8"/>
        <v>0.46920000000000006</v>
      </c>
      <c r="E105" s="6">
        <f t="shared" si="8"/>
        <v>2.749257148655191E-2</v>
      </c>
      <c r="F105" s="5">
        <f t="shared" si="8"/>
        <v>20.263599999999993</v>
      </c>
      <c r="G105" s="6">
        <f t="shared" si="8"/>
        <v>2.749257148655191E-2</v>
      </c>
    </row>
    <row r="106" spans="1:7">
      <c r="A106" s="5" t="s">
        <v>31</v>
      </c>
      <c r="B106" s="5">
        <f t="shared" ref="B106:G106" si="9">MEDIAN(B2:B101)</f>
        <v>20.055500000000002</v>
      </c>
      <c r="C106" s="5">
        <f t="shared" si="9"/>
        <v>20.622499999999999</v>
      </c>
      <c r="D106" s="5">
        <f t="shared" si="9"/>
        <v>-0.157</v>
      </c>
      <c r="E106" s="6">
        <f t="shared" si="9"/>
        <v>5.3927098785881136E-3</v>
      </c>
      <c r="F106" s="5">
        <f t="shared" si="9"/>
        <v>20.622499999999999</v>
      </c>
      <c r="G106" s="6">
        <f t="shared" si="9"/>
        <v>5.3927098785881136E-3</v>
      </c>
    </row>
    <row r="107" spans="1:7">
      <c r="A107" s="5" t="s">
        <v>32</v>
      </c>
      <c r="B107" s="5">
        <f t="shared" ref="B107:G107" si="10">STDEV(B2:B101)</f>
        <v>10.360082761510794</v>
      </c>
      <c r="C107" s="5">
        <f t="shared" si="10"/>
        <v>7.5513617441498875</v>
      </c>
      <c r="D107" s="5">
        <f t="shared" si="10"/>
        <v>5.5294113665566664</v>
      </c>
      <c r="E107" s="6">
        <f t="shared" si="10"/>
        <v>0.12867485666976389</v>
      </c>
      <c r="F107" s="5">
        <f t="shared" si="10"/>
        <v>9.5419415151628453</v>
      </c>
      <c r="G107" s="6">
        <f t="shared" si="10"/>
        <v>0.12867485666976389</v>
      </c>
    </row>
    <row r="108" spans="1:7">
      <c r="A108" s="5" t="s">
        <v>33</v>
      </c>
      <c r="B108" s="5"/>
      <c r="C108" s="5">
        <f>CORREL($B1:$B101,C1:C101)</f>
        <v>0.85501288562872624</v>
      </c>
      <c r="D108" s="5"/>
      <c r="E108" s="5"/>
      <c r="F108" s="5">
        <f>CORREL($B1:$B101,F1:F101)</f>
        <v>0.94836794287047177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A103" sqref="A103:G108"/>
    </sheetView>
  </sheetViews>
  <sheetFormatPr defaultRowHeight="15"/>
  <sheetData>
    <row r="1" spans="1:7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</row>
    <row r="2" spans="1:7">
      <c r="A2">
        <v>1</v>
      </c>
      <c r="B2">
        <v>96.656000000000006</v>
      </c>
      <c r="C2">
        <v>85.257000000000005</v>
      </c>
      <c r="D2">
        <v>-11.398999999999999</v>
      </c>
      <c r="E2">
        <f t="shared" ref="E2:E65" si="0">IF(B2,(B2-C2)/B2,0)</f>
        <v>0.11793370302929979</v>
      </c>
      <c r="F2">
        <f>IF(B2,C2,0)</f>
        <v>85.257000000000005</v>
      </c>
      <c r="G2" s="4">
        <f>IF(B2,(B2-F2)/B2,0)</f>
        <v>0.11793370302929979</v>
      </c>
    </row>
    <row r="3" spans="1:7">
      <c r="A3">
        <v>2</v>
      </c>
      <c r="B3">
        <v>49.058</v>
      </c>
      <c r="C3">
        <v>46.341000000000001</v>
      </c>
      <c r="D3">
        <v>-2.7170000000000001</v>
      </c>
      <c r="E3" s="4">
        <f t="shared" si="0"/>
        <v>5.5383423702556132E-2</v>
      </c>
      <c r="F3">
        <f t="shared" ref="F3:F66" si="1">IF(B3,C3,0)</f>
        <v>46.341000000000001</v>
      </c>
      <c r="G3" s="4">
        <f t="shared" ref="G3:G66" si="2">IF(B3,(B3-F3)/B3,0)</f>
        <v>5.5383423702556132E-2</v>
      </c>
    </row>
    <row r="4" spans="1:7">
      <c r="A4">
        <v>3</v>
      </c>
      <c r="B4">
        <v>53.460999999999999</v>
      </c>
      <c r="C4">
        <v>50.252000000000002</v>
      </c>
      <c r="D4">
        <v>-3.2090000000000001</v>
      </c>
      <c r="E4" s="4">
        <f t="shared" si="0"/>
        <v>6.0025065000654611E-2</v>
      </c>
      <c r="F4">
        <f t="shared" si="1"/>
        <v>50.252000000000002</v>
      </c>
      <c r="G4" s="4">
        <f t="shared" si="2"/>
        <v>6.0025065000654611E-2</v>
      </c>
    </row>
    <row r="5" spans="1:7">
      <c r="A5">
        <v>4</v>
      </c>
      <c r="B5">
        <v>38.094999999999999</v>
      </c>
      <c r="C5">
        <v>35.018999999999998</v>
      </c>
      <c r="D5">
        <v>-3.0760000000000001</v>
      </c>
      <c r="E5" s="4">
        <f t="shared" si="0"/>
        <v>8.0745504659404138E-2</v>
      </c>
      <c r="F5">
        <f t="shared" si="1"/>
        <v>35.018999999999998</v>
      </c>
      <c r="G5" s="4">
        <f t="shared" si="2"/>
        <v>8.0745504659404138E-2</v>
      </c>
    </row>
    <row r="6" spans="1:7">
      <c r="A6">
        <v>5</v>
      </c>
      <c r="B6">
        <v>70.290999999999997</v>
      </c>
      <c r="C6">
        <v>66.522999999999996</v>
      </c>
      <c r="D6">
        <v>-3.7679999999999998</v>
      </c>
      <c r="E6" s="4">
        <f t="shared" si="0"/>
        <v>5.3605724772730519E-2</v>
      </c>
      <c r="F6">
        <f t="shared" si="1"/>
        <v>66.522999999999996</v>
      </c>
      <c r="G6" s="4">
        <f t="shared" si="2"/>
        <v>5.3605724772730519E-2</v>
      </c>
    </row>
    <row r="7" spans="1:7">
      <c r="A7">
        <v>6</v>
      </c>
      <c r="B7">
        <v>105.43899999999999</v>
      </c>
      <c r="C7">
        <v>88.242000000000004</v>
      </c>
      <c r="D7">
        <v>-17.196999999999999</v>
      </c>
      <c r="E7" s="4">
        <f t="shared" si="0"/>
        <v>0.16309904304858724</v>
      </c>
      <c r="F7">
        <f t="shared" si="1"/>
        <v>88.242000000000004</v>
      </c>
      <c r="G7" s="4">
        <f t="shared" si="2"/>
        <v>0.16309904304858724</v>
      </c>
    </row>
    <row r="8" spans="1:7">
      <c r="A8">
        <v>7</v>
      </c>
      <c r="B8">
        <v>82.846999999999994</v>
      </c>
      <c r="C8">
        <v>65.757999999999996</v>
      </c>
      <c r="D8">
        <v>-17.088999999999999</v>
      </c>
      <c r="E8" s="4">
        <f t="shared" si="0"/>
        <v>0.20627180223786015</v>
      </c>
      <c r="F8">
        <f t="shared" si="1"/>
        <v>65.757999999999996</v>
      </c>
      <c r="G8" s="4">
        <f t="shared" si="2"/>
        <v>0.20627180223786015</v>
      </c>
    </row>
    <row r="9" spans="1:7">
      <c r="A9">
        <v>8</v>
      </c>
      <c r="B9">
        <v>68.997</v>
      </c>
      <c r="C9">
        <v>56.179000000000002</v>
      </c>
      <c r="D9">
        <v>-12.818</v>
      </c>
      <c r="E9" s="4">
        <f t="shared" si="0"/>
        <v>0.18577619316781885</v>
      </c>
      <c r="F9">
        <f t="shared" si="1"/>
        <v>56.179000000000002</v>
      </c>
      <c r="G9" s="4">
        <f t="shared" si="2"/>
        <v>0.18577619316781885</v>
      </c>
    </row>
    <row r="10" spans="1:7">
      <c r="A10">
        <v>9</v>
      </c>
      <c r="B10">
        <v>79.158000000000001</v>
      </c>
      <c r="C10">
        <v>77.251000000000005</v>
      </c>
      <c r="D10">
        <v>-1.907</v>
      </c>
      <c r="E10" s="4">
        <f t="shared" si="0"/>
        <v>2.4091058389549971E-2</v>
      </c>
      <c r="F10">
        <f t="shared" si="1"/>
        <v>77.251000000000005</v>
      </c>
      <c r="G10" s="4">
        <f t="shared" si="2"/>
        <v>2.4091058389549971E-2</v>
      </c>
    </row>
    <row r="11" spans="1:7">
      <c r="A11">
        <v>10</v>
      </c>
      <c r="B11">
        <v>86.825000000000003</v>
      </c>
      <c r="C11">
        <v>86.393000000000001</v>
      </c>
      <c r="D11">
        <v>-0.432</v>
      </c>
      <c r="E11" s="4">
        <f t="shared" si="0"/>
        <v>4.9755254822919917E-3</v>
      </c>
      <c r="F11">
        <f t="shared" si="1"/>
        <v>86.393000000000001</v>
      </c>
      <c r="G11" s="4">
        <f t="shared" si="2"/>
        <v>4.9755254822919917E-3</v>
      </c>
    </row>
    <row r="12" spans="1:7">
      <c r="A12">
        <v>11</v>
      </c>
      <c r="B12">
        <v>87.245000000000005</v>
      </c>
      <c r="C12">
        <v>82.801000000000002</v>
      </c>
      <c r="D12">
        <v>-4.444</v>
      </c>
      <c r="E12" s="4">
        <f t="shared" si="0"/>
        <v>5.0937016447934004E-2</v>
      </c>
      <c r="F12">
        <f t="shared" si="1"/>
        <v>82.801000000000002</v>
      </c>
      <c r="G12" s="4">
        <f t="shared" si="2"/>
        <v>5.0937016447934004E-2</v>
      </c>
    </row>
    <row r="13" spans="1:7">
      <c r="A13">
        <v>12</v>
      </c>
      <c r="B13">
        <v>68.921999999999997</v>
      </c>
      <c r="C13">
        <v>64.073999999999998</v>
      </c>
      <c r="D13">
        <v>-4.8479999999999999</v>
      </c>
      <c r="E13" s="4">
        <f t="shared" si="0"/>
        <v>7.0340384782797929E-2</v>
      </c>
      <c r="F13">
        <f t="shared" si="1"/>
        <v>64.073999999999998</v>
      </c>
      <c r="G13" s="4">
        <f t="shared" si="2"/>
        <v>7.0340384782797929E-2</v>
      </c>
    </row>
    <row r="14" spans="1:7">
      <c r="A14">
        <v>13</v>
      </c>
      <c r="B14">
        <v>87.111999999999995</v>
      </c>
      <c r="C14">
        <v>77.385999999999996</v>
      </c>
      <c r="D14">
        <v>-9.7260000000000009</v>
      </c>
      <c r="E14" s="4">
        <f t="shared" si="0"/>
        <v>0.11164937092478648</v>
      </c>
      <c r="F14">
        <f t="shared" si="1"/>
        <v>77.385999999999996</v>
      </c>
      <c r="G14" s="4">
        <f t="shared" si="2"/>
        <v>0.11164937092478648</v>
      </c>
    </row>
    <row r="15" spans="1:7">
      <c r="A15">
        <v>14</v>
      </c>
      <c r="B15">
        <v>99.444000000000003</v>
      </c>
      <c r="C15">
        <v>113.917</v>
      </c>
      <c r="D15">
        <v>14.473000000000001</v>
      </c>
      <c r="E15" s="4">
        <f t="shared" si="0"/>
        <v>-0.14553919794054945</v>
      </c>
      <c r="F15">
        <f t="shared" si="1"/>
        <v>113.917</v>
      </c>
      <c r="G15" s="4">
        <f t="shared" si="2"/>
        <v>-0.14553919794054945</v>
      </c>
    </row>
    <row r="16" spans="1:7">
      <c r="A16">
        <v>15</v>
      </c>
      <c r="B16">
        <v>67.501999999999995</v>
      </c>
      <c r="C16">
        <v>72.58</v>
      </c>
      <c r="D16">
        <v>5.0780000000000003</v>
      </c>
      <c r="E16" s="4">
        <f t="shared" si="0"/>
        <v>-7.522740066960984E-2</v>
      </c>
      <c r="F16">
        <f t="shared" si="1"/>
        <v>72.58</v>
      </c>
      <c r="G16" s="4">
        <f t="shared" si="2"/>
        <v>-7.522740066960984E-2</v>
      </c>
    </row>
    <row r="17" spans="1:7">
      <c r="A17">
        <v>16</v>
      </c>
      <c r="B17">
        <v>103.917</v>
      </c>
      <c r="C17">
        <v>96.111000000000004</v>
      </c>
      <c r="D17">
        <v>-7.806</v>
      </c>
      <c r="E17" s="4">
        <f t="shared" si="0"/>
        <v>7.5117641964259907E-2</v>
      </c>
      <c r="F17">
        <f t="shared" si="1"/>
        <v>96.111000000000004</v>
      </c>
      <c r="G17" s="4">
        <f t="shared" si="2"/>
        <v>7.5117641964259907E-2</v>
      </c>
    </row>
    <row r="18" spans="1:7">
      <c r="A18">
        <v>17</v>
      </c>
      <c r="B18">
        <v>77.548000000000002</v>
      </c>
      <c r="C18">
        <v>81.111000000000004</v>
      </c>
      <c r="D18">
        <v>3.5630000000000002</v>
      </c>
      <c r="E18" s="4">
        <f t="shared" si="0"/>
        <v>-4.5945736833960929E-2</v>
      </c>
      <c r="F18">
        <f t="shared" si="1"/>
        <v>81.111000000000004</v>
      </c>
      <c r="G18" s="4">
        <f t="shared" si="2"/>
        <v>-4.5945736833960929E-2</v>
      </c>
    </row>
    <row r="19" spans="1:7">
      <c r="A19">
        <v>18</v>
      </c>
      <c r="B19">
        <v>41.375999999999998</v>
      </c>
      <c r="C19">
        <v>44.744999999999997</v>
      </c>
      <c r="D19">
        <v>3.3690000000000002</v>
      </c>
      <c r="E19" s="4">
        <f t="shared" si="0"/>
        <v>-8.1424013921113689E-2</v>
      </c>
      <c r="F19">
        <f t="shared" si="1"/>
        <v>44.744999999999997</v>
      </c>
      <c r="G19" s="4">
        <f t="shared" si="2"/>
        <v>-8.1424013921113689E-2</v>
      </c>
    </row>
    <row r="20" spans="1:7">
      <c r="A20">
        <v>19</v>
      </c>
      <c r="B20">
        <v>0</v>
      </c>
      <c r="C20">
        <v>22.635000000000002</v>
      </c>
      <c r="D20">
        <v>22.635000000000002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44.228999999999999</v>
      </c>
      <c r="C21">
        <v>53.664000000000001</v>
      </c>
      <c r="D21">
        <v>9.4350000000000005</v>
      </c>
      <c r="E21" s="4">
        <f t="shared" si="0"/>
        <v>-0.21332157634131457</v>
      </c>
      <c r="F21">
        <f t="shared" si="1"/>
        <v>53.664000000000001</v>
      </c>
      <c r="G21" s="4">
        <f t="shared" si="2"/>
        <v>-0.21332157634131457</v>
      </c>
    </row>
    <row r="22" spans="1:7">
      <c r="A22">
        <v>21</v>
      </c>
      <c r="B22">
        <v>113.313</v>
      </c>
      <c r="C22">
        <v>91.248999999999995</v>
      </c>
      <c r="D22">
        <v>-22.064</v>
      </c>
      <c r="E22" s="4">
        <f t="shared" si="0"/>
        <v>0.19471728751334805</v>
      </c>
      <c r="F22">
        <f t="shared" si="1"/>
        <v>91.248999999999995</v>
      </c>
      <c r="G22" s="4">
        <f t="shared" si="2"/>
        <v>0.19471728751334805</v>
      </c>
    </row>
    <row r="23" spans="1:7">
      <c r="A23">
        <v>22</v>
      </c>
      <c r="B23">
        <v>115.471</v>
      </c>
      <c r="C23">
        <v>83.284999999999997</v>
      </c>
      <c r="D23">
        <v>-32.186</v>
      </c>
      <c r="E23" s="4">
        <f t="shared" si="0"/>
        <v>0.27873665249283375</v>
      </c>
      <c r="F23">
        <f t="shared" si="1"/>
        <v>83.284999999999997</v>
      </c>
      <c r="G23" s="4">
        <f t="shared" si="2"/>
        <v>0.27873665249283375</v>
      </c>
    </row>
    <row r="24" spans="1:7">
      <c r="A24">
        <v>23</v>
      </c>
      <c r="B24">
        <v>86.915000000000006</v>
      </c>
      <c r="C24">
        <v>86.975999999999999</v>
      </c>
      <c r="D24">
        <v>6.0999999999999999E-2</v>
      </c>
      <c r="E24" s="4">
        <f t="shared" si="0"/>
        <v>-7.0183512627271282E-4</v>
      </c>
      <c r="F24">
        <f t="shared" si="1"/>
        <v>86.975999999999999</v>
      </c>
      <c r="G24" s="4">
        <f t="shared" si="2"/>
        <v>-7.0183512627271282E-4</v>
      </c>
    </row>
    <row r="25" spans="1:7">
      <c r="A25">
        <v>24</v>
      </c>
      <c r="B25">
        <v>36.036999999999999</v>
      </c>
      <c r="C25">
        <v>42.988</v>
      </c>
      <c r="D25">
        <v>6.9509999999999996</v>
      </c>
      <c r="E25" s="4">
        <f t="shared" si="0"/>
        <v>-0.19288509032383386</v>
      </c>
      <c r="F25">
        <f t="shared" si="1"/>
        <v>42.988</v>
      </c>
      <c r="G25" s="4">
        <f t="shared" si="2"/>
        <v>-0.19288509032383386</v>
      </c>
    </row>
    <row r="26" spans="1:7">
      <c r="A26">
        <v>25</v>
      </c>
      <c r="B26">
        <v>119.797</v>
      </c>
      <c r="C26">
        <v>100.583</v>
      </c>
      <c r="D26">
        <v>-19.213999999999999</v>
      </c>
      <c r="E26" s="4">
        <f t="shared" si="0"/>
        <v>0.16038798968254631</v>
      </c>
      <c r="F26">
        <f t="shared" si="1"/>
        <v>100.583</v>
      </c>
      <c r="G26" s="4">
        <f t="shared" si="2"/>
        <v>0.16038798968254631</v>
      </c>
    </row>
    <row r="27" spans="1:7">
      <c r="A27">
        <v>26</v>
      </c>
      <c r="B27">
        <v>94.078999999999994</v>
      </c>
      <c r="C27">
        <v>96.337000000000003</v>
      </c>
      <c r="D27">
        <v>2.258</v>
      </c>
      <c r="E27" s="4">
        <f t="shared" si="0"/>
        <v>-2.4001105453927123E-2</v>
      </c>
      <c r="F27">
        <f t="shared" si="1"/>
        <v>96.337000000000003</v>
      </c>
      <c r="G27" s="4">
        <f t="shared" si="2"/>
        <v>-2.4001105453927123E-2</v>
      </c>
    </row>
    <row r="28" spans="1:7">
      <c r="A28">
        <v>27</v>
      </c>
      <c r="B28">
        <v>105.13800000000001</v>
      </c>
      <c r="C28">
        <v>73.537000000000006</v>
      </c>
      <c r="D28">
        <v>-31.600999999999999</v>
      </c>
      <c r="E28" s="4">
        <f t="shared" si="0"/>
        <v>0.30056687401320165</v>
      </c>
      <c r="F28">
        <f t="shared" si="1"/>
        <v>73.537000000000006</v>
      </c>
      <c r="G28" s="4">
        <f t="shared" si="2"/>
        <v>0.30056687401320165</v>
      </c>
    </row>
    <row r="29" spans="1:7">
      <c r="A29">
        <v>28</v>
      </c>
      <c r="B29">
        <v>40.86</v>
      </c>
      <c r="C29">
        <v>36.408999999999999</v>
      </c>
      <c r="D29">
        <v>-4.4509999999999996</v>
      </c>
      <c r="E29" s="4">
        <f t="shared" si="0"/>
        <v>0.10893294175232503</v>
      </c>
      <c r="F29">
        <f t="shared" si="1"/>
        <v>36.408999999999999</v>
      </c>
      <c r="G29" s="4">
        <f t="shared" si="2"/>
        <v>0.10893294175232503</v>
      </c>
    </row>
    <row r="30" spans="1:7">
      <c r="A30">
        <v>29</v>
      </c>
      <c r="B30">
        <v>78.216999999999999</v>
      </c>
      <c r="C30">
        <v>60.874000000000002</v>
      </c>
      <c r="D30">
        <v>-17.343</v>
      </c>
      <c r="E30" s="4">
        <f t="shared" si="0"/>
        <v>0.22172929158622801</v>
      </c>
      <c r="F30">
        <f t="shared" si="1"/>
        <v>60.874000000000002</v>
      </c>
      <c r="G30" s="4">
        <f t="shared" si="2"/>
        <v>0.22172929158622801</v>
      </c>
    </row>
    <row r="31" spans="1:7">
      <c r="A31">
        <v>30</v>
      </c>
      <c r="B31">
        <v>59.863999999999997</v>
      </c>
      <c r="C31">
        <v>57.317</v>
      </c>
      <c r="D31">
        <v>-2.5470000000000002</v>
      </c>
      <c r="E31" s="4">
        <f t="shared" si="0"/>
        <v>4.2546438594146682E-2</v>
      </c>
      <c r="F31">
        <f t="shared" si="1"/>
        <v>57.317</v>
      </c>
      <c r="G31" s="4">
        <f t="shared" si="2"/>
        <v>4.2546438594146682E-2</v>
      </c>
    </row>
    <row r="32" spans="1:7">
      <c r="A32">
        <v>31</v>
      </c>
      <c r="B32">
        <v>81.825000000000003</v>
      </c>
      <c r="C32">
        <v>67.820999999999998</v>
      </c>
      <c r="D32">
        <v>-14.004</v>
      </c>
      <c r="E32" s="4">
        <f t="shared" si="0"/>
        <v>0.17114573785517878</v>
      </c>
      <c r="F32">
        <f t="shared" si="1"/>
        <v>67.820999999999998</v>
      </c>
      <c r="G32" s="4">
        <f t="shared" si="2"/>
        <v>0.17114573785517878</v>
      </c>
    </row>
    <row r="33" spans="1:7">
      <c r="A33">
        <v>32</v>
      </c>
      <c r="B33">
        <v>98.814999999999998</v>
      </c>
      <c r="C33">
        <v>85.575000000000003</v>
      </c>
      <c r="D33">
        <v>-13.24</v>
      </c>
      <c r="E33" s="4">
        <f t="shared" si="0"/>
        <v>0.13398775489551176</v>
      </c>
      <c r="F33">
        <f t="shared" si="1"/>
        <v>85.575000000000003</v>
      </c>
      <c r="G33" s="4">
        <f t="shared" si="2"/>
        <v>0.13398775489551176</v>
      </c>
    </row>
    <row r="34" spans="1:7">
      <c r="A34">
        <v>33</v>
      </c>
      <c r="B34">
        <v>84.813000000000002</v>
      </c>
      <c r="C34">
        <v>89.149000000000001</v>
      </c>
      <c r="D34">
        <v>4.3360000000000003</v>
      </c>
      <c r="E34" s="4">
        <f t="shared" si="0"/>
        <v>-5.1124238029547339E-2</v>
      </c>
      <c r="F34">
        <f t="shared" si="1"/>
        <v>89.149000000000001</v>
      </c>
      <c r="G34" s="4">
        <f t="shared" si="2"/>
        <v>-5.1124238029547339E-2</v>
      </c>
    </row>
    <row r="35" spans="1:7">
      <c r="A35">
        <v>34</v>
      </c>
      <c r="B35">
        <v>47.808999999999997</v>
      </c>
      <c r="C35">
        <v>44.889000000000003</v>
      </c>
      <c r="D35">
        <v>-2.92</v>
      </c>
      <c r="E35" s="4">
        <f t="shared" si="0"/>
        <v>6.1076366374531885E-2</v>
      </c>
      <c r="F35">
        <f t="shared" si="1"/>
        <v>44.889000000000003</v>
      </c>
      <c r="G35" s="4">
        <f t="shared" si="2"/>
        <v>6.1076366374531885E-2</v>
      </c>
    </row>
    <row r="36" spans="1:7">
      <c r="A36">
        <v>35</v>
      </c>
      <c r="B36">
        <v>120.375</v>
      </c>
      <c r="C36">
        <v>91.819000000000003</v>
      </c>
      <c r="D36">
        <v>-28.556000000000001</v>
      </c>
      <c r="E36" s="4">
        <f t="shared" si="0"/>
        <v>0.23722533748701971</v>
      </c>
      <c r="F36">
        <f t="shared" si="1"/>
        <v>91.819000000000003</v>
      </c>
      <c r="G36" s="4">
        <f t="shared" si="2"/>
        <v>0.23722533748701971</v>
      </c>
    </row>
    <row r="37" spans="1:7">
      <c r="A37">
        <v>36</v>
      </c>
      <c r="B37">
        <v>90.634</v>
      </c>
      <c r="C37">
        <v>84.106999999999999</v>
      </c>
      <c r="D37">
        <v>-6.5270000000000001</v>
      </c>
      <c r="E37" s="4">
        <f t="shared" si="0"/>
        <v>7.2014917139263418E-2</v>
      </c>
      <c r="F37">
        <f t="shared" si="1"/>
        <v>84.106999999999999</v>
      </c>
      <c r="G37" s="4">
        <f t="shared" si="2"/>
        <v>7.2014917139263418E-2</v>
      </c>
    </row>
    <row r="38" spans="1:7">
      <c r="A38">
        <v>37</v>
      </c>
      <c r="B38">
        <v>41.307000000000002</v>
      </c>
      <c r="C38">
        <v>43.38</v>
      </c>
      <c r="D38">
        <v>2.073</v>
      </c>
      <c r="E38" s="4">
        <f t="shared" si="0"/>
        <v>-5.0185198634613994E-2</v>
      </c>
      <c r="F38">
        <f t="shared" si="1"/>
        <v>43.38</v>
      </c>
      <c r="G38" s="4">
        <f t="shared" si="2"/>
        <v>-5.0185198634613994E-2</v>
      </c>
    </row>
    <row r="39" spans="1:7">
      <c r="A39">
        <v>38</v>
      </c>
      <c r="B39">
        <v>80.430999999999997</v>
      </c>
      <c r="C39">
        <v>73.292000000000002</v>
      </c>
      <c r="D39">
        <v>-7.1390000000000002</v>
      </c>
      <c r="E39" s="4">
        <f t="shared" si="0"/>
        <v>8.8759309221568744E-2</v>
      </c>
      <c r="F39">
        <f t="shared" si="1"/>
        <v>73.292000000000002</v>
      </c>
      <c r="G39" s="4">
        <f t="shared" si="2"/>
        <v>8.8759309221568744E-2</v>
      </c>
    </row>
    <row r="40" spans="1:7">
      <c r="A40">
        <v>39</v>
      </c>
      <c r="B40">
        <v>102.863</v>
      </c>
      <c r="C40">
        <v>59.042999999999999</v>
      </c>
      <c r="D40">
        <v>-43.82</v>
      </c>
      <c r="E40" s="4">
        <f t="shared" si="0"/>
        <v>0.42600351924404306</v>
      </c>
      <c r="F40">
        <f t="shared" si="1"/>
        <v>59.042999999999999</v>
      </c>
      <c r="G40" s="4">
        <f t="shared" si="2"/>
        <v>0.42600351924404306</v>
      </c>
    </row>
    <row r="41" spans="1:7">
      <c r="A41">
        <v>40</v>
      </c>
      <c r="B41">
        <v>121.92100000000001</v>
      </c>
      <c r="C41">
        <v>97.564999999999998</v>
      </c>
      <c r="D41">
        <v>-24.356000000000002</v>
      </c>
      <c r="E41" s="4">
        <f t="shared" si="0"/>
        <v>0.19976870268452529</v>
      </c>
      <c r="F41">
        <f t="shared" si="1"/>
        <v>97.564999999999998</v>
      </c>
      <c r="G41" s="4">
        <f t="shared" si="2"/>
        <v>0.19976870268452529</v>
      </c>
    </row>
    <row r="42" spans="1:7">
      <c r="A42">
        <v>41</v>
      </c>
      <c r="B42">
        <v>55.38</v>
      </c>
      <c r="C42">
        <v>44.442</v>
      </c>
      <c r="D42">
        <v>-10.938000000000001</v>
      </c>
      <c r="E42" s="4">
        <f t="shared" si="0"/>
        <v>0.1975081256771398</v>
      </c>
      <c r="F42">
        <f t="shared" si="1"/>
        <v>44.442</v>
      </c>
      <c r="G42" s="4">
        <f t="shared" si="2"/>
        <v>0.1975081256771398</v>
      </c>
    </row>
    <row r="43" spans="1:7">
      <c r="A43">
        <v>42</v>
      </c>
      <c r="B43">
        <v>44.225000000000001</v>
      </c>
      <c r="C43">
        <v>43.280999999999999</v>
      </c>
      <c r="D43">
        <v>-0.94399999999999995</v>
      </c>
      <c r="E43" s="4">
        <f t="shared" si="0"/>
        <v>2.1345392877331885E-2</v>
      </c>
      <c r="F43">
        <f t="shared" si="1"/>
        <v>43.280999999999999</v>
      </c>
      <c r="G43" s="4">
        <f t="shared" si="2"/>
        <v>2.1345392877331885E-2</v>
      </c>
    </row>
    <row r="44" spans="1:7">
      <c r="A44">
        <v>43</v>
      </c>
      <c r="B44">
        <v>69.027000000000001</v>
      </c>
      <c r="C44">
        <v>60.804000000000002</v>
      </c>
      <c r="D44">
        <v>-8.2230000000000008</v>
      </c>
      <c r="E44" s="4">
        <f t="shared" si="0"/>
        <v>0.11912729801382066</v>
      </c>
      <c r="F44">
        <f t="shared" si="1"/>
        <v>60.804000000000002</v>
      </c>
      <c r="G44" s="4">
        <f t="shared" si="2"/>
        <v>0.11912729801382066</v>
      </c>
    </row>
    <row r="45" spans="1:7">
      <c r="A45">
        <v>44</v>
      </c>
      <c r="B45">
        <v>46.165999999999997</v>
      </c>
      <c r="C45">
        <v>54.863</v>
      </c>
      <c r="D45">
        <v>8.6969999999999992</v>
      </c>
      <c r="E45" s="4">
        <f t="shared" si="0"/>
        <v>-0.18838539184681374</v>
      </c>
      <c r="F45">
        <f t="shared" si="1"/>
        <v>54.863</v>
      </c>
      <c r="G45" s="4">
        <f t="shared" si="2"/>
        <v>-0.18838539184681374</v>
      </c>
    </row>
    <row r="46" spans="1:7">
      <c r="A46">
        <v>45</v>
      </c>
      <c r="B46">
        <v>53.036999999999999</v>
      </c>
      <c r="C46">
        <v>52.185000000000002</v>
      </c>
      <c r="D46">
        <v>-0.85199999999999998</v>
      </c>
      <c r="E46" s="4">
        <f t="shared" si="0"/>
        <v>1.6064257028112389E-2</v>
      </c>
      <c r="F46">
        <f t="shared" si="1"/>
        <v>52.185000000000002</v>
      </c>
      <c r="G46" s="4">
        <f t="shared" si="2"/>
        <v>1.6064257028112389E-2</v>
      </c>
    </row>
    <row r="47" spans="1:7">
      <c r="A47">
        <v>46</v>
      </c>
      <c r="B47">
        <v>52.872999999999998</v>
      </c>
      <c r="C47">
        <v>63.23</v>
      </c>
      <c r="D47">
        <v>10.356999999999999</v>
      </c>
      <c r="E47" s="4">
        <f t="shared" si="0"/>
        <v>-0.19588447789987329</v>
      </c>
      <c r="F47">
        <f t="shared" si="1"/>
        <v>63.23</v>
      </c>
      <c r="G47" s="4">
        <f t="shared" si="2"/>
        <v>-0.19588447789987329</v>
      </c>
    </row>
    <row r="48" spans="1:7">
      <c r="A48">
        <v>47</v>
      </c>
      <c r="B48">
        <v>0</v>
      </c>
      <c r="C48">
        <v>43.012999999999998</v>
      </c>
      <c r="D48">
        <v>43.012999999999998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139.001</v>
      </c>
      <c r="C49">
        <v>89.668000000000006</v>
      </c>
      <c r="D49">
        <v>-49.332999999999998</v>
      </c>
      <c r="E49" s="4">
        <f t="shared" si="0"/>
        <v>0.35491111574736872</v>
      </c>
      <c r="F49">
        <f t="shared" si="1"/>
        <v>89.668000000000006</v>
      </c>
      <c r="G49" s="4">
        <f t="shared" si="2"/>
        <v>0.35491111574736872</v>
      </c>
    </row>
    <row r="50" spans="1:7">
      <c r="A50">
        <v>49</v>
      </c>
      <c r="B50">
        <v>78.527000000000001</v>
      </c>
      <c r="C50">
        <v>69.509</v>
      </c>
      <c r="D50">
        <v>-9.0180000000000007</v>
      </c>
      <c r="E50" s="4">
        <f t="shared" si="0"/>
        <v>0.11483948196161831</v>
      </c>
      <c r="F50">
        <f t="shared" si="1"/>
        <v>69.509</v>
      </c>
      <c r="G50" s="4">
        <f t="shared" si="2"/>
        <v>0.11483948196161831</v>
      </c>
    </row>
    <row r="51" spans="1:7">
      <c r="A51">
        <v>50</v>
      </c>
      <c r="B51">
        <v>100.521</v>
      </c>
      <c r="C51">
        <v>112.70699999999999</v>
      </c>
      <c r="D51">
        <v>12.186</v>
      </c>
      <c r="E51" s="4">
        <f t="shared" si="0"/>
        <v>-0.12122840003581334</v>
      </c>
      <c r="F51">
        <f t="shared" si="1"/>
        <v>112.70699999999999</v>
      </c>
      <c r="G51" s="4">
        <f t="shared" si="2"/>
        <v>-0.12122840003581334</v>
      </c>
    </row>
    <row r="52" spans="1:7">
      <c r="A52">
        <v>51</v>
      </c>
      <c r="B52">
        <v>63.817</v>
      </c>
      <c r="C52">
        <v>61.790999999999997</v>
      </c>
      <c r="D52">
        <v>-2.0259999999999998</v>
      </c>
      <c r="E52" s="4">
        <f t="shared" si="0"/>
        <v>3.1747026654339802E-2</v>
      </c>
      <c r="F52">
        <f t="shared" si="1"/>
        <v>61.790999999999997</v>
      </c>
      <c r="G52" s="4">
        <f t="shared" si="2"/>
        <v>3.1747026654339802E-2</v>
      </c>
    </row>
    <row r="53" spans="1:7">
      <c r="A53">
        <v>52</v>
      </c>
      <c r="B53">
        <v>102.929</v>
      </c>
      <c r="C53">
        <v>78.948999999999998</v>
      </c>
      <c r="D53">
        <v>-23.98</v>
      </c>
      <c r="E53" s="4">
        <f t="shared" si="0"/>
        <v>0.2329761291764226</v>
      </c>
      <c r="F53">
        <f t="shared" si="1"/>
        <v>78.948999999999998</v>
      </c>
      <c r="G53" s="4">
        <f t="shared" si="2"/>
        <v>0.2329761291764226</v>
      </c>
    </row>
    <row r="54" spans="1:7">
      <c r="A54">
        <v>53</v>
      </c>
      <c r="B54">
        <v>0</v>
      </c>
      <c r="C54">
        <v>67.159000000000006</v>
      </c>
      <c r="D54">
        <v>67.159000000000006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0</v>
      </c>
      <c r="C55">
        <v>35.270000000000003</v>
      </c>
      <c r="D55">
        <v>35.270000000000003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82.328999999999994</v>
      </c>
      <c r="C56">
        <v>72.245999999999995</v>
      </c>
      <c r="D56">
        <v>-10.083</v>
      </c>
      <c r="E56" s="4">
        <f t="shared" si="0"/>
        <v>0.12247203294100498</v>
      </c>
      <c r="F56">
        <f t="shared" si="1"/>
        <v>72.245999999999995</v>
      </c>
      <c r="G56" s="4">
        <f t="shared" si="2"/>
        <v>0.12247203294100498</v>
      </c>
    </row>
    <row r="57" spans="1:7">
      <c r="A57">
        <v>56</v>
      </c>
      <c r="B57">
        <v>56.844999999999999</v>
      </c>
      <c r="C57">
        <v>58.531999999999996</v>
      </c>
      <c r="D57">
        <v>1.6870000000000001</v>
      </c>
      <c r="E57" s="4">
        <f t="shared" si="0"/>
        <v>-2.9677192365203584E-2</v>
      </c>
      <c r="F57">
        <f t="shared" si="1"/>
        <v>58.531999999999996</v>
      </c>
      <c r="G57" s="4">
        <f t="shared" si="2"/>
        <v>-2.9677192365203584E-2</v>
      </c>
    </row>
    <row r="58" spans="1:7">
      <c r="A58">
        <v>57</v>
      </c>
      <c r="B58">
        <v>91.040999999999997</v>
      </c>
      <c r="C58">
        <v>97.147000000000006</v>
      </c>
      <c r="D58">
        <v>6.1059999999999999</v>
      </c>
      <c r="E58" s="4">
        <f t="shared" si="0"/>
        <v>-6.706868334047307E-2</v>
      </c>
      <c r="F58">
        <f t="shared" si="1"/>
        <v>97.147000000000006</v>
      </c>
      <c r="G58" s="4">
        <f t="shared" si="2"/>
        <v>-6.706868334047307E-2</v>
      </c>
    </row>
    <row r="59" spans="1:7">
      <c r="A59">
        <v>58</v>
      </c>
      <c r="B59">
        <v>85.781999999999996</v>
      </c>
      <c r="C59">
        <v>86.168999999999997</v>
      </c>
      <c r="D59">
        <v>0.38700000000000001</v>
      </c>
      <c r="E59" s="4">
        <f t="shared" si="0"/>
        <v>-4.5114359655871912E-3</v>
      </c>
      <c r="F59">
        <f t="shared" si="1"/>
        <v>86.168999999999997</v>
      </c>
      <c r="G59" s="4">
        <f t="shared" si="2"/>
        <v>-4.5114359655871912E-3</v>
      </c>
    </row>
    <row r="60" spans="1:7">
      <c r="A60">
        <v>59</v>
      </c>
      <c r="B60">
        <v>77.766000000000005</v>
      </c>
      <c r="C60">
        <v>72.427999999999997</v>
      </c>
      <c r="D60">
        <v>-5.3380000000000001</v>
      </c>
      <c r="E60" s="4">
        <f t="shared" si="0"/>
        <v>6.8641822904611363E-2</v>
      </c>
      <c r="F60">
        <f t="shared" si="1"/>
        <v>72.427999999999997</v>
      </c>
      <c r="G60" s="4">
        <f t="shared" si="2"/>
        <v>6.8641822904611363E-2</v>
      </c>
    </row>
    <row r="61" spans="1:7">
      <c r="A61">
        <v>60</v>
      </c>
      <c r="B61">
        <v>37.869</v>
      </c>
      <c r="C61">
        <v>33.689</v>
      </c>
      <c r="D61">
        <v>-4.18</v>
      </c>
      <c r="E61" s="4">
        <f t="shared" si="0"/>
        <v>0.11038052232696928</v>
      </c>
      <c r="F61">
        <f t="shared" si="1"/>
        <v>33.689</v>
      </c>
      <c r="G61" s="4">
        <f t="shared" si="2"/>
        <v>0.11038052232696928</v>
      </c>
    </row>
    <row r="62" spans="1:7">
      <c r="A62">
        <v>61</v>
      </c>
      <c r="B62">
        <v>54.533000000000001</v>
      </c>
      <c r="C62">
        <v>58.988999999999997</v>
      </c>
      <c r="D62">
        <v>4.4560000000000004</v>
      </c>
      <c r="E62" s="4">
        <f t="shared" si="0"/>
        <v>-8.1711990904589804E-2</v>
      </c>
      <c r="F62">
        <f t="shared" si="1"/>
        <v>58.988999999999997</v>
      </c>
      <c r="G62" s="4">
        <f t="shared" si="2"/>
        <v>-8.1711990904589804E-2</v>
      </c>
    </row>
    <row r="63" spans="1:7">
      <c r="A63">
        <v>62</v>
      </c>
      <c r="B63">
        <v>81.697999999999993</v>
      </c>
      <c r="C63">
        <v>78.135000000000005</v>
      </c>
      <c r="D63">
        <v>-3.5630000000000002</v>
      </c>
      <c r="E63" s="4">
        <f t="shared" si="0"/>
        <v>4.3611838723102016E-2</v>
      </c>
      <c r="F63">
        <f t="shared" si="1"/>
        <v>78.135000000000005</v>
      </c>
      <c r="G63" s="4">
        <f t="shared" si="2"/>
        <v>4.3611838723102016E-2</v>
      </c>
    </row>
    <row r="64" spans="1:7">
      <c r="A64">
        <v>63</v>
      </c>
      <c r="B64">
        <v>41.2</v>
      </c>
      <c r="C64">
        <v>44.515000000000001</v>
      </c>
      <c r="D64">
        <v>3.3149999999999999</v>
      </c>
      <c r="E64" s="4">
        <f t="shared" si="0"/>
        <v>-8.0461165048543629E-2</v>
      </c>
      <c r="F64">
        <f t="shared" si="1"/>
        <v>44.515000000000001</v>
      </c>
      <c r="G64" s="4">
        <f t="shared" si="2"/>
        <v>-8.0461165048543629E-2</v>
      </c>
    </row>
    <row r="65" spans="1:7">
      <c r="A65">
        <v>64</v>
      </c>
      <c r="B65">
        <v>23.13</v>
      </c>
      <c r="C65">
        <v>14.189</v>
      </c>
      <c r="D65">
        <v>-8.9410000000000007</v>
      </c>
      <c r="E65" s="4">
        <f t="shared" si="0"/>
        <v>0.3865542585386943</v>
      </c>
      <c r="F65">
        <f t="shared" si="1"/>
        <v>14.189</v>
      </c>
      <c r="G65" s="4">
        <f t="shared" si="2"/>
        <v>0.3865542585386943</v>
      </c>
    </row>
    <row r="66" spans="1:7">
      <c r="A66">
        <v>65</v>
      </c>
      <c r="B66">
        <v>36.128</v>
      </c>
      <c r="C66">
        <v>37.68</v>
      </c>
      <c r="D66">
        <v>1.552</v>
      </c>
      <c r="E66" s="4">
        <f t="shared" ref="E66:E101" si="3">IF(B66,(B66-C66)/B66,0)</f>
        <v>-4.2958370239149682E-2</v>
      </c>
      <c r="F66">
        <f t="shared" si="1"/>
        <v>37.68</v>
      </c>
      <c r="G66" s="4">
        <f t="shared" si="2"/>
        <v>-4.2958370239149682E-2</v>
      </c>
    </row>
    <row r="67" spans="1:7">
      <c r="A67">
        <v>66</v>
      </c>
      <c r="B67">
        <v>101.991</v>
      </c>
      <c r="C67">
        <v>111.52800000000001</v>
      </c>
      <c r="D67">
        <v>9.5370000000000008</v>
      </c>
      <c r="E67" s="4">
        <f t="shared" si="3"/>
        <v>-9.3508250728005476E-2</v>
      </c>
      <c r="F67">
        <f t="shared" ref="F67:F101" si="4">IF(B67,C67,0)</f>
        <v>111.52800000000001</v>
      </c>
      <c r="G67" s="4">
        <f t="shared" ref="G67:G101" si="5">IF(B67,(B67-F67)/B67,0)</f>
        <v>-9.3508250728005476E-2</v>
      </c>
    </row>
    <row r="68" spans="1:7">
      <c r="A68">
        <v>67</v>
      </c>
      <c r="B68">
        <v>38.357999999999997</v>
      </c>
      <c r="C68">
        <v>38.299999999999997</v>
      </c>
      <c r="D68">
        <v>-5.8000000000000003E-2</v>
      </c>
      <c r="E68" s="4">
        <f t="shared" si="3"/>
        <v>1.5120704937692225E-3</v>
      </c>
      <c r="F68">
        <f t="shared" si="4"/>
        <v>38.299999999999997</v>
      </c>
      <c r="G68" s="4">
        <f t="shared" si="5"/>
        <v>1.5120704937692225E-3</v>
      </c>
    </row>
    <row r="69" spans="1:7">
      <c r="A69">
        <v>68</v>
      </c>
      <c r="B69">
        <v>65.516999999999996</v>
      </c>
      <c r="C69">
        <v>52.241999999999997</v>
      </c>
      <c r="D69">
        <v>-13.275</v>
      </c>
      <c r="E69" s="4">
        <f t="shared" si="3"/>
        <v>0.20261916754430148</v>
      </c>
      <c r="F69">
        <f t="shared" si="4"/>
        <v>52.241999999999997</v>
      </c>
      <c r="G69" s="4">
        <f t="shared" si="5"/>
        <v>0.20261916754430148</v>
      </c>
    </row>
    <row r="70" spans="1:7">
      <c r="A70">
        <v>69</v>
      </c>
      <c r="B70">
        <v>84.686000000000007</v>
      </c>
      <c r="C70">
        <v>98.105000000000004</v>
      </c>
      <c r="D70">
        <v>13.419</v>
      </c>
      <c r="E70" s="4">
        <f t="shared" si="3"/>
        <v>-0.15845594313109601</v>
      </c>
      <c r="F70">
        <f t="shared" si="4"/>
        <v>98.105000000000004</v>
      </c>
      <c r="G70" s="4">
        <f t="shared" si="5"/>
        <v>-0.15845594313109601</v>
      </c>
    </row>
    <row r="71" spans="1:7">
      <c r="A71">
        <v>70</v>
      </c>
      <c r="B71">
        <v>97.977000000000004</v>
      </c>
      <c r="C71">
        <v>101.15600000000001</v>
      </c>
      <c r="D71">
        <v>3.1789999999999998</v>
      </c>
      <c r="E71" s="4">
        <f t="shared" si="3"/>
        <v>-3.2446390479398249E-2</v>
      </c>
      <c r="F71">
        <f t="shared" si="4"/>
        <v>101.15600000000001</v>
      </c>
      <c r="G71" s="4">
        <f t="shared" si="5"/>
        <v>-3.2446390479398249E-2</v>
      </c>
    </row>
    <row r="72" spans="1:7">
      <c r="A72">
        <v>71</v>
      </c>
      <c r="B72">
        <v>62.805999999999997</v>
      </c>
      <c r="C72">
        <v>61.406999999999996</v>
      </c>
      <c r="D72">
        <v>-1.399</v>
      </c>
      <c r="E72" s="4">
        <f t="shared" si="3"/>
        <v>2.2274941884533342E-2</v>
      </c>
      <c r="F72">
        <f t="shared" si="4"/>
        <v>61.406999999999996</v>
      </c>
      <c r="G72" s="4">
        <f t="shared" si="5"/>
        <v>2.2274941884533342E-2</v>
      </c>
    </row>
    <row r="73" spans="1:7">
      <c r="A73">
        <v>72</v>
      </c>
      <c r="B73">
        <v>55.5</v>
      </c>
      <c r="C73">
        <v>60.78</v>
      </c>
      <c r="D73">
        <v>5.28</v>
      </c>
      <c r="E73" s="4">
        <f t="shared" si="3"/>
        <v>-9.5135135135135149E-2</v>
      </c>
      <c r="F73">
        <f t="shared" si="4"/>
        <v>60.78</v>
      </c>
      <c r="G73" s="4">
        <f t="shared" si="5"/>
        <v>-9.5135135135135149E-2</v>
      </c>
    </row>
    <row r="74" spans="1:7">
      <c r="A74">
        <v>73</v>
      </c>
      <c r="B74">
        <v>58.820999999999998</v>
      </c>
      <c r="C74">
        <v>54.584000000000003</v>
      </c>
      <c r="D74">
        <v>-4.2370000000000001</v>
      </c>
      <c r="E74" s="4">
        <f t="shared" si="3"/>
        <v>7.203209738018726E-2</v>
      </c>
      <c r="F74">
        <f t="shared" si="4"/>
        <v>54.584000000000003</v>
      </c>
      <c r="G74" s="4">
        <f t="shared" si="5"/>
        <v>7.203209738018726E-2</v>
      </c>
    </row>
    <row r="75" spans="1:7">
      <c r="A75">
        <v>74</v>
      </c>
      <c r="B75">
        <v>40.549999999999997</v>
      </c>
      <c r="C75">
        <v>34.134</v>
      </c>
      <c r="D75">
        <v>-6.4160000000000004</v>
      </c>
      <c r="E75" s="4">
        <f t="shared" si="3"/>
        <v>0.15822441430332915</v>
      </c>
      <c r="F75">
        <f t="shared" si="4"/>
        <v>34.134</v>
      </c>
      <c r="G75" s="4">
        <f t="shared" si="5"/>
        <v>0.15822441430332915</v>
      </c>
    </row>
    <row r="76" spans="1:7">
      <c r="A76">
        <v>75</v>
      </c>
      <c r="B76">
        <v>88.082999999999998</v>
      </c>
      <c r="C76">
        <v>95.326999999999998</v>
      </c>
      <c r="D76">
        <v>7.2439999999999998</v>
      </c>
      <c r="E76" s="4">
        <f t="shared" si="3"/>
        <v>-8.2240613966372625E-2</v>
      </c>
      <c r="F76">
        <f t="shared" si="4"/>
        <v>95.326999999999998</v>
      </c>
      <c r="G76" s="4">
        <f t="shared" si="5"/>
        <v>-8.2240613966372625E-2</v>
      </c>
    </row>
    <row r="77" spans="1:7">
      <c r="A77">
        <v>76</v>
      </c>
      <c r="B77">
        <v>0</v>
      </c>
      <c r="C77">
        <v>47.948</v>
      </c>
      <c r="D77">
        <v>47.948</v>
      </c>
      <c r="E77" s="4">
        <f t="shared" si="3"/>
        <v>0</v>
      </c>
      <c r="F77">
        <f t="shared" si="4"/>
        <v>0</v>
      </c>
      <c r="G77" s="4">
        <f t="shared" si="5"/>
        <v>0</v>
      </c>
    </row>
    <row r="78" spans="1:7">
      <c r="A78">
        <v>77</v>
      </c>
      <c r="B78">
        <v>48.848999999999997</v>
      </c>
      <c r="C78">
        <v>49.963999999999999</v>
      </c>
      <c r="D78">
        <v>1.115</v>
      </c>
      <c r="E78" s="4">
        <f t="shared" si="3"/>
        <v>-2.2825441667178491E-2</v>
      </c>
      <c r="F78">
        <f t="shared" si="4"/>
        <v>49.963999999999999</v>
      </c>
      <c r="G78" s="4">
        <f t="shared" si="5"/>
        <v>-2.2825441667178491E-2</v>
      </c>
    </row>
    <row r="79" spans="1:7">
      <c r="A79">
        <v>78</v>
      </c>
      <c r="B79">
        <v>45.402000000000001</v>
      </c>
      <c r="C79">
        <v>50.259</v>
      </c>
      <c r="D79">
        <v>4.8570000000000002</v>
      </c>
      <c r="E79" s="4">
        <f t="shared" si="3"/>
        <v>-0.1069776661821065</v>
      </c>
      <c r="F79">
        <f t="shared" si="4"/>
        <v>50.259</v>
      </c>
      <c r="G79" s="4">
        <f t="shared" si="5"/>
        <v>-0.1069776661821065</v>
      </c>
    </row>
    <row r="80" spans="1:7">
      <c r="A80">
        <v>79</v>
      </c>
      <c r="B80">
        <v>72.902000000000001</v>
      </c>
      <c r="C80">
        <v>65.55</v>
      </c>
      <c r="D80">
        <v>-7.3520000000000003</v>
      </c>
      <c r="E80" s="4">
        <f t="shared" si="3"/>
        <v>0.10084771336863191</v>
      </c>
      <c r="F80">
        <f t="shared" si="4"/>
        <v>65.55</v>
      </c>
      <c r="G80" s="4">
        <f t="shared" si="5"/>
        <v>0.10084771336863191</v>
      </c>
    </row>
    <row r="81" spans="1:7">
      <c r="A81">
        <v>80</v>
      </c>
      <c r="B81">
        <v>74.742000000000004</v>
      </c>
      <c r="C81">
        <v>81.320999999999998</v>
      </c>
      <c r="D81">
        <v>6.5789999999999997</v>
      </c>
      <c r="E81" s="4">
        <f t="shared" si="3"/>
        <v>-8.8022798426587376E-2</v>
      </c>
      <c r="F81">
        <f t="shared" si="4"/>
        <v>81.320999999999998</v>
      </c>
      <c r="G81" s="4">
        <f t="shared" si="5"/>
        <v>-8.8022798426587376E-2</v>
      </c>
    </row>
    <row r="82" spans="1:7">
      <c r="A82">
        <v>81</v>
      </c>
      <c r="B82">
        <v>0</v>
      </c>
      <c r="C82">
        <v>33.274000000000001</v>
      </c>
      <c r="D82">
        <v>33.274000000000001</v>
      </c>
      <c r="E82" s="4">
        <f t="shared" si="3"/>
        <v>0</v>
      </c>
      <c r="F82">
        <f t="shared" si="4"/>
        <v>0</v>
      </c>
      <c r="G82" s="4">
        <f t="shared" si="5"/>
        <v>0</v>
      </c>
    </row>
    <row r="83" spans="1:7">
      <c r="A83">
        <v>82</v>
      </c>
      <c r="B83">
        <v>58.122999999999998</v>
      </c>
      <c r="C83">
        <v>52.667000000000002</v>
      </c>
      <c r="D83">
        <v>-5.4560000000000004</v>
      </c>
      <c r="E83" s="4">
        <f t="shared" si="3"/>
        <v>9.3869896598592573E-2</v>
      </c>
      <c r="F83">
        <f t="shared" si="4"/>
        <v>52.667000000000002</v>
      </c>
      <c r="G83" s="4">
        <f t="shared" si="5"/>
        <v>9.3869896598592573E-2</v>
      </c>
    </row>
    <row r="84" spans="1:7">
      <c r="A84">
        <v>83</v>
      </c>
      <c r="B84">
        <v>94.421000000000006</v>
      </c>
      <c r="C84">
        <v>86.504000000000005</v>
      </c>
      <c r="D84">
        <v>-7.9169999999999998</v>
      </c>
      <c r="E84" s="4">
        <f t="shared" si="3"/>
        <v>8.3847872824901248E-2</v>
      </c>
      <c r="F84">
        <f t="shared" si="4"/>
        <v>86.504000000000005</v>
      </c>
      <c r="G84" s="4">
        <f t="shared" si="5"/>
        <v>8.3847872824901248E-2</v>
      </c>
    </row>
    <row r="85" spans="1:7">
      <c r="A85">
        <v>84</v>
      </c>
      <c r="B85">
        <v>63.844000000000001</v>
      </c>
      <c r="C85">
        <v>68.718000000000004</v>
      </c>
      <c r="D85">
        <v>4.8739999999999997</v>
      </c>
      <c r="E85" s="4">
        <f t="shared" si="3"/>
        <v>-7.6342334440198015E-2</v>
      </c>
      <c r="F85">
        <f t="shared" si="4"/>
        <v>68.718000000000004</v>
      </c>
      <c r="G85" s="4">
        <f t="shared" si="5"/>
        <v>-7.6342334440198015E-2</v>
      </c>
    </row>
    <row r="86" spans="1:7">
      <c r="A86">
        <v>85</v>
      </c>
      <c r="B86">
        <v>50.366</v>
      </c>
      <c r="C86">
        <v>55.402999999999999</v>
      </c>
      <c r="D86">
        <v>5.0369999999999999</v>
      </c>
      <c r="E86" s="4">
        <f t="shared" si="3"/>
        <v>-0.10000794186554419</v>
      </c>
      <c r="F86">
        <f t="shared" si="4"/>
        <v>55.402999999999999</v>
      </c>
      <c r="G86" s="4">
        <f t="shared" si="5"/>
        <v>-0.10000794186554419</v>
      </c>
    </row>
    <row r="87" spans="1:7">
      <c r="A87">
        <v>86</v>
      </c>
      <c r="B87">
        <v>38.819000000000003</v>
      </c>
      <c r="C87">
        <v>32.606999999999999</v>
      </c>
      <c r="D87">
        <v>-6.2119999999999997</v>
      </c>
      <c r="E87" s="4">
        <f t="shared" si="3"/>
        <v>0.16002473015791244</v>
      </c>
      <c r="F87">
        <f t="shared" si="4"/>
        <v>32.606999999999999</v>
      </c>
      <c r="G87" s="4">
        <f t="shared" si="5"/>
        <v>0.16002473015791244</v>
      </c>
    </row>
    <row r="88" spans="1:7">
      <c r="A88">
        <v>87</v>
      </c>
      <c r="B88">
        <v>115.434</v>
      </c>
      <c r="C88">
        <v>95.269000000000005</v>
      </c>
      <c r="D88">
        <v>-20.164999999999999</v>
      </c>
      <c r="E88" s="4">
        <f t="shared" si="3"/>
        <v>0.17468856662681698</v>
      </c>
      <c r="F88">
        <f t="shared" si="4"/>
        <v>95.269000000000005</v>
      </c>
      <c r="G88" s="4">
        <f t="shared" si="5"/>
        <v>0.17468856662681698</v>
      </c>
    </row>
    <row r="89" spans="1:7">
      <c r="A89">
        <v>88</v>
      </c>
      <c r="B89">
        <v>56.234999999999999</v>
      </c>
      <c r="C89">
        <v>59.201000000000001</v>
      </c>
      <c r="D89">
        <v>2.9660000000000002</v>
      </c>
      <c r="E89" s="4">
        <f t="shared" si="3"/>
        <v>-5.2742953676535982E-2</v>
      </c>
      <c r="F89">
        <f t="shared" si="4"/>
        <v>59.201000000000001</v>
      </c>
      <c r="G89" s="4">
        <f t="shared" si="5"/>
        <v>-5.2742953676535982E-2</v>
      </c>
    </row>
    <row r="90" spans="1:7">
      <c r="A90">
        <v>89</v>
      </c>
      <c r="B90">
        <v>67.766999999999996</v>
      </c>
      <c r="C90">
        <v>65.046999999999997</v>
      </c>
      <c r="D90">
        <v>-2.72</v>
      </c>
      <c r="E90" s="4">
        <f t="shared" si="3"/>
        <v>4.0137530066256422E-2</v>
      </c>
      <c r="F90">
        <f t="shared" si="4"/>
        <v>65.046999999999997</v>
      </c>
      <c r="G90" s="4">
        <f t="shared" si="5"/>
        <v>4.0137530066256422E-2</v>
      </c>
    </row>
    <row r="91" spans="1:7">
      <c r="A91">
        <v>90</v>
      </c>
      <c r="B91">
        <v>78.076999999999998</v>
      </c>
      <c r="C91">
        <v>69.989999999999995</v>
      </c>
      <c r="D91">
        <v>-8.0869999999999997</v>
      </c>
      <c r="E91" s="4">
        <f t="shared" si="3"/>
        <v>0.10357723785493812</v>
      </c>
      <c r="F91">
        <f t="shared" si="4"/>
        <v>69.989999999999995</v>
      </c>
      <c r="G91" s="4">
        <f t="shared" si="5"/>
        <v>0.10357723785493812</v>
      </c>
    </row>
    <row r="92" spans="1:7">
      <c r="A92">
        <v>91</v>
      </c>
      <c r="B92">
        <v>61.363</v>
      </c>
      <c r="C92">
        <v>59.094999999999999</v>
      </c>
      <c r="D92">
        <v>-2.2679999999999998</v>
      </c>
      <c r="E92" s="4">
        <f t="shared" si="3"/>
        <v>3.6960383292863788E-2</v>
      </c>
      <c r="F92">
        <f t="shared" si="4"/>
        <v>59.094999999999999</v>
      </c>
      <c r="G92" s="4">
        <f t="shared" si="5"/>
        <v>3.6960383292863788E-2</v>
      </c>
    </row>
    <row r="93" spans="1:7">
      <c r="A93">
        <v>92</v>
      </c>
      <c r="B93">
        <v>0</v>
      </c>
      <c r="C93">
        <v>18.100000000000001</v>
      </c>
      <c r="D93">
        <v>18.100000000000001</v>
      </c>
      <c r="E93" s="4">
        <f t="shared" si="3"/>
        <v>0</v>
      </c>
      <c r="F93">
        <f t="shared" si="4"/>
        <v>0</v>
      </c>
      <c r="G93" s="4">
        <f t="shared" si="5"/>
        <v>0</v>
      </c>
    </row>
    <row r="94" spans="1:7">
      <c r="A94">
        <v>93</v>
      </c>
      <c r="B94">
        <v>93.012</v>
      </c>
      <c r="C94">
        <v>103.72499999999999</v>
      </c>
      <c r="D94">
        <v>10.712999999999999</v>
      </c>
      <c r="E94" s="4">
        <f t="shared" si="3"/>
        <v>-0.11517868662108108</v>
      </c>
      <c r="F94">
        <f t="shared" si="4"/>
        <v>103.72499999999999</v>
      </c>
      <c r="G94" s="4">
        <f t="shared" si="5"/>
        <v>-0.11517868662108108</v>
      </c>
    </row>
    <row r="95" spans="1:7">
      <c r="A95">
        <v>94</v>
      </c>
      <c r="B95">
        <v>40.770000000000003</v>
      </c>
      <c r="C95">
        <v>47.079000000000001</v>
      </c>
      <c r="D95">
        <v>6.3090000000000002</v>
      </c>
      <c r="E95" s="4">
        <f t="shared" si="3"/>
        <v>-0.15474613686534208</v>
      </c>
      <c r="F95">
        <f t="shared" si="4"/>
        <v>47.079000000000001</v>
      </c>
      <c r="G95" s="4">
        <f t="shared" si="5"/>
        <v>-0.15474613686534208</v>
      </c>
    </row>
    <row r="96" spans="1:7">
      <c r="A96">
        <v>95</v>
      </c>
      <c r="B96">
        <v>0</v>
      </c>
      <c r="C96">
        <v>41.676000000000002</v>
      </c>
      <c r="D96">
        <v>41.676000000000002</v>
      </c>
      <c r="E96" s="4">
        <f t="shared" si="3"/>
        <v>0</v>
      </c>
      <c r="F96">
        <f t="shared" si="4"/>
        <v>0</v>
      </c>
      <c r="G96" s="4">
        <f t="shared" si="5"/>
        <v>0</v>
      </c>
    </row>
    <row r="97" spans="1:7">
      <c r="A97">
        <v>96</v>
      </c>
      <c r="B97">
        <v>47.235999999999997</v>
      </c>
      <c r="C97">
        <v>48.829000000000001</v>
      </c>
      <c r="D97">
        <v>1.593</v>
      </c>
      <c r="E97" s="4">
        <f t="shared" si="3"/>
        <v>-3.3724278092980009E-2</v>
      </c>
      <c r="F97">
        <f t="shared" si="4"/>
        <v>48.829000000000001</v>
      </c>
      <c r="G97" s="4">
        <f t="shared" si="5"/>
        <v>-3.3724278092980009E-2</v>
      </c>
    </row>
    <row r="98" spans="1:7">
      <c r="A98">
        <v>97</v>
      </c>
      <c r="B98">
        <v>68.298000000000002</v>
      </c>
      <c r="C98">
        <v>65.456999999999994</v>
      </c>
      <c r="D98">
        <v>-2.8410000000000002</v>
      </c>
      <c r="E98" s="4">
        <f t="shared" si="3"/>
        <v>4.1597118510058977E-2</v>
      </c>
      <c r="F98">
        <f t="shared" si="4"/>
        <v>65.456999999999994</v>
      </c>
      <c r="G98" s="4">
        <f t="shared" si="5"/>
        <v>4.1597118510058977E-2</v>
      </c>
    </row>
    <row r="99" spans="1:7">
      <c r="A99">
        <v>98</v>
      </c>
      <c r="B99">
        <v>83.796000000000006</v>
      </c>
      <c r="C99">
        <v>81.971000000000004</v>
      </c>
      <c r="D99">
        <v>-1.825</v>
      </c>
      <c r="E99" s="4">
        <f t="shared" si="3"/>
        <v>2.1779082533772528E-2</v>
      </c>
      <c r="F99">
        <f t="shared" si="4"/>
        <v>81.971000000000004</v>
      </c>
      <c r="G99" s="4">
        <f t="shared" si="5"/>
        <v>2.1779082533772528E-2</v>
      </c>
    </row>
    <row r="100" spans="1:7">
      <c r="A100">
        <v>99</v>
      </c>
      <c r="B100">
        <v>55.546999999999997</v>
      </c>
      <c r="C100">
        <v>50.353999999999999</v>
      </c>
      <c r="D100">
        <v>-5.1929999999999996</v>
      </c>
      <c r="E100" s="4">
        <f t="shared" si="3"/>
        <v>9.3488397213170801E-2</v>
      </c>
      <c r="F100">
        <f t="shared" si="4"/>
        <v>50.353999999999999</v>
      </c>
      <c r="G100" s="4">
        <f t="shared" si="5"/>
        <v>9.3488397213170801E-2</v>
      </c>
    </row>
    <row r="101" spans="1:7">
      <c r="A101">
        <v>100</v>
      </c>
      <c r="B101">
        <v>33.887</v>
      </c>
      <c r="C101">
        <v>25.37</v>
      </c>
      <c r="D101">
        <v>-8.5169999999999995</v>
      </c>
      <c r="E101" s="4">
        <f t="shared" si="3"/>
        <v>0.25133532032932981</v>
      </c>
      <c r="F101">
        <f t="shared" si="4"/>
        <v>25.37</v>
      </c>
      <c r="G101" s="4">
        <f t="shared" si="5"/>
        <v>0.25133532032932981</v>
      </c>
    </row>
    <row r="103" spans="1:7">
      <c r="A103" s="5" t="s">
        <v>28</v>
      </c>
      <c r="B103" s="5">
        <f t="shared" ref="B103:G103" si="6">MIN(B2:B101)</f>
        <v>0</v>
      </c>
      <c r="C103" s="5">
        <f t="shared" si="6"/>
        <v>14.189</v>
      </c>
      <c r="D103" s="5">
        <f t="shared" si="6"/>
        <v>-49.332999999999998</v>
      </c>
      <c r="E103" s="6">
        <f t="shared" si="6"/>
        <v>-0.21332157634131457</v>
      </c>
      <c r="F103" s="5">
        <f t="shared" si="6"/>
        <v>0</v>
      </c>
      <c r="G103" s="6">
        <f t="shared" si="6"/>
        <v>-0.21332157634131457</v>
      </c>
    </row>
    <row r="104" spans="1:7">
      <c r="A104" s="5" t="s">
        <v>29</v>
      </c>
      <c r="B104" s="5">
        <f t="shared" ref="B104:G104" si="7">MAX(B2:B101)</f>
        <v>139.001</v>
      </c>
      <c r="C104" s="5">
        <f t="shared" si="7"/>
        <v>113.917</v>
      </c>
      <c r="D104" s="5">
        <f t="shared" si="7"/>
        <v>67.159000000000006</v>
      </c>
      <c r="E104" s="6">
        <f t="shared" si="7"/>
        <v>0.42600351924404306</v>
      </c>
      <c r="F104" s="5">
        <f t="shared" si="7"/>
        <v>113.917</v>
      </c>
      <c r="G104" s="6">
        <f t="shared" si="7"/>
        <v>0.42600351924404306</v>
      </c>
    </row>
    <row r="105" spans="1:7">
      <c r="A105" s="5" t="s">
        <v>30</v>
      </c>
      <c r="B105" s="5">
        <f t="shared" ref="B105:G105" si="8">AVERAGE(B2:B101)</f>
        <v>66.456089999999989</v>
      </c>
      <c r="C105" s="5">
        <f t="shared" si="8"/>
        <v>65.259650000000036</v>
      </c>
      <c r="D105" s="5">
        <f t="shared" si="8"/>
        <v>-1.1964399999999984</v>
      </c>
      <c r="E105" s="6">
        <f t="shared" si="8"/>
        <v>4.5319493495023531E-2</v>
      </c>
      <c r="F105" s="5">
        <f t="shared" si="8"/>
        <v>62.168900000000015</v>
      </c>
      <c r="G105" s="6">
        <f t="shared" si="8"/>
        <v>4.5319493495023531E-2</v>
      </c>
    </row>
    <row r="106" spans="1:7">
      <c r="A106" s="5" t="s">
        <v>31</v>
      </c>
      <c r="B106" s="5">
        <f t="shared" ref="B106:G106" si="9">MEDIAN(B2:B101)</f>
        <v>68.032499999999999</v>
      </c>
      <c r="C106" s="5">
        <f t="shared" si="9"/>
        <v>63.652000000000001</v>
      </c>
      <c r="D106" s="5">
        <f t="shared" si="9"/>
        <v>-2.4074999999999998</v>
      </c>
      <c r="E106" s="6">
        <f t="shared" si="9"/>
        <v>3.8548956679560105E-2</v>
      </c>
      <c r="F106" s="5">
        <f t="shared" si="9"/>
        <v>62.510499999999993</v>
      </c>
      <c r="G106" s="6">
        <f t="shared" si="9"/>
        <v>3.8548956679560105E-2</v>
      </c>
    </row>
    <row r="107" spans="1:7">
      <c r="A107" s="5" t="s">
        <v>32</v>
      </c>
      <c r="B107" s="5">
        <f t="shared" ref="B107:G107" si="10">STDEV(B2:B101)</f>
        <v>31.107863102598383</v>
      </c>
      <c r="C107" s="5">
        <f t="shared" si="10"/>
        <v>22.539051796523253</v>
      </c>
      <c r="D107" s="5">
        <f t="shared" si="10"/>
        <v>16.698716858900791</v>
      </c>
      <c r="E107" s="6">
        <f t="shared" si="10"/>
        <v>0.12809282786963805</v>
      </c>
      <c r="F107" s="5">
        <f t="shared" si="10"/>
        <v>27.723457866776048</v>
      </c>
      <c r="G107" s="6">
        <f t="shared" si="10"/>
        <v>0.12809282786963805</v>
      </c>
    </row>
    <row r="108" spans="1:7">
      <c r="A108" s="5" t="s">
        <v>33</v>
      </c>
      <c r="B108" s="5"/>
      <c r="C108" s="5">
        <f>CORREL($B1:$B101,C1:C101)</f>
        <v>0.85350849444918642</v>
      </c>
      <c r="D108" s="5"/>
      <c r="E108" s="5"/>
      <c r="F108" s="5">
        <f>CORREL($B1:$B101,F1:F101)</f>
        <v>0.93447117920299638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08"/>
  <sheetViews>
    <sheetView workbookViewId="0">
      <selection activeCell="I16" sqref="I16"/>
    </sheetView>
  </sheetViews>
  <sheetFormatPr defaultRowHeight="15"/>
  <sheetData>
    <row r="1" spans="1:9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  <c r="H1" t="s">
        <v>24</v>
      </c>
      <c r="I1" s="3" t="s">
        <v>27</v>
      </c>
    </row>
    <row r="2" spans="1:9">
      <c r="A2">
        <v>97</v>
      </c>
      <c r="B2">
        <v>302.50799999999998</v>
      </c>
      <c r="C2">
        <v>99.525000000000006</v>
      </c>
      <c r="D2">
        <v>-202.983</v>
      </c>
      <c r="E2" s="4">
        <f t="shared" ref="E2:E33" si="0">IF(B2,(B2-C2)/B2,0)</f>
        <v>0.67100043635209639</v>
      </c>
      <c r="F2">
        <f t="shared" ref="F2:F33" si="1">IF($B2,$C2,0)</f>
        <v>99.525000000000006</v>
      </c>
      <c r="G2" s="4"/>
      <c r="I2" s="4"/>
    </row>
    <row r="3" spans="1:9">
      <c r="A3">
        <v>55</v>
      </c>
      <c r="B3">
        <v>303.75200000000001</v>
      </c>
      <c r="C3">
        <v>113.41200000000001</v>
      </c>
      <c r="D3">
        <v>-190.34</v>
      </c>
      <c r="E3" s="4">
        <f t="shared" si="0"/>
        <v>0.62662961889962865</v>
      </c>
      <c r="F3">
        <f t="shared" si="1"/>
        <v>113.41200000000001</v>
      </c>
      <c r="G3" s="4"/>
      <c r="I3" s="4"/>
    </row>
    <row r="4" spans="1:9">
      <c r="A4">
        <v>33</v>
      </c>
      <c r="B4">
        <v>211.50700000000001</v>
      </c>
      <c r="C4">
        <v>137.00800000000001</v>
      </c>
      <c r="D4">
        <v>-74.498999999999995</v>
      </c>
      <c r="E4" s="4">
        <f t="shared" si="0"/>
        <v>0.35222947703858498</v>
      </c>
      <c r="F4">
        <f t="shared" si="1"/>
        <v>137.00800000000001</v>
      </c>
      <c r="G4" s="4">
        <f t="shared" ref="G4:G35" si="2">IF($B4,($B4-F4)/$B4,0)</f>
        <v>0.35222947703858498</v>
      </c>
      <c r="H4">
        <f t="shared" ref="H4:H35" si="3">IF($B4,$C4,0)</f>
        <v>137.00800000000001</v>
      </c>
      <c r="I4" s="4">
        <f t="shared" ref="I4:I35" si="4">IF($B4,($B4-H4)/$B4,0)</f>
        <v>0.35222947703858498</v>
      </c>
    </row>
    <row r="5" spans="1:9">
      <c r="A5">
        <v>98</v>
      </c>
      <c r="B5">
        <v>207.45500000000001</v>
      </c>
      <c r="C5">
        <v>144.017</v>
      </c>
      <c r="D5">
        <v>-63.438000000000002</v>
      </c>
      <c r="E5" s="4">
        <f t="shared" si="0"/>
        <v>0.30579161745920808</v>
      </c>
      <c r="F5">
        <f t="shared" si="1"/>
        <v>144.017</v>
      </c>
      <c r="G5" s="4">
        <f t="shared" si="2"/>
        <v>0.30579161745920808</v>
      </c>
      <c r="H5">
        <f t="shared" si="3"/>
        <v>144.017</v>
      </c>
      <c r="I5" s="4">
        <f t="shared" si="4"/>
        <v>0.30579161745920808</v>
      </c>
    </row>
    <row r="6" spans="1:9">
      <c r="A6">
        <v>29</v>
      </c>
      <c r="B6">
        <v>153.83600000000001</v>
      </c>
      <c r="C6">
        <v>94.888000000000005</v>
      </c>
      <c r="D6">
        <v>-58.948</v>
      </c>
      <c r="E6" s="4">
        <f t="shared" si="0"/>
        <v>0.38318729036116383</v>
      </c>
      <c r="F6">
        <f t="shared" si="1"/>
        <v>94.888000000000005</v>
      </c>
      <c r="G6" s="4">
        <f t="shared" si="2"/>
        <v>0.38318729036116383</v>
      </c>
      <c r="H6">
        <f t="shared" si="3"/>
        <v>94.888000000000005</v>
      </c>
      <c r="I6" s="4">
        <f t="shared" si="4"/>
        <v>0.38318729036116383</v>
      </c>
    </row>
    <row r="7" spans="1:9">
      <c r="A7">
        <v>9</v>
      </c>
      <c r="B7">
        <v>187.39699999999999</v>
      </c>
      <c r="C7">
        <v>132.04</v>
      </c>
      <c r="D7">
        <v>-55.356999999999999</v>
      </c>
      <c r="E7" s="4">
        <f t="shared" si="0"/>
        <v>0.29539960618366357</v>
      </c>
      <c r="F7">
        <f t="shared" si="1"/>
        <v>132.04</v>
      </c>
      <c r="G7" s="4">
        <f t="shared" si="2"/>
        <v>0.29539960618366357</v>
      </c>
      <c r="H7">
        <f t="shared" si="3"/>
        <v>132.04</v>
      </c>
      <c r="I7" s="4">
        <f t="shared" si="4"/>
        <v>0.29539960618366357</v>
      </c>
    </row>
    <row r="8" spans="1:9">
      <c r="A8">
        <v>59</v>
      </c>
      <c r="B8">
        <v>194.93299999999999</v>
      </c>
      <c r="C8">
        <v>140.45699999999999</v>
      </c>
      <c r="D8">
        <v>-54.475999999999999</v>
      </c>
      <c r="E8" s="4">
        <f t="shared" si="0"/>
        <v>0.27946012219583138</v>
      </c>
      <c r="F8">
        <f t="shared" si="1"/>
        <v>140.45699999999999</v>
      </c>
      <c r="G8" s="4">
        <f t="shared" si="2"/>
        <v>0.27946012219583138</v>
      </c>
      <c r="H8">
        <f t="shared" si="3"/>
        <v>140.45699999999999</v>
      </c>
      <c r="I8" s="4">
        <f t="shared" si="4"/>
        <v>0.27946012219583138</v>
      </c>
    </row>
    <row r="9" spans="1:9">
      <c r="A9">
        <v>84</v>
      </c>
      <c r="B9">
        <v>156.36600000000001</v>
      </c>
      <c r="C9">
        <v>102.73699999999999</v>
      </c>
      <c r="D9">
        <v>-53.628999999999998</v>
      </c>
      <c r="E9" s="4">
        <f t="shared" si="0"/>
        <v>0.34297097834567625</v>
      </c>
      <c r="F9">
        <f t="shared" si="1"/>
        <v>102.73699999999999</v>
      </c>
      <c r="G9" s="4">
        <f t="shared" si="2"/>
        <v>0.34297097834567625</v>
      </c>
      <c r="H9">
        <f t="shared" si="3"/>
        <v>102.73699999999999</v>
      </c>
      <c r="I9" s="4">
        <f t="shared" si="4"/>
        <v>0.34297097834567625</v>
      </c>
    </row>
    <row r="10" spans="1:9">
      <c r="A10">
        <v>22</v>
      </c>
      <c r="B10">
        <v>181.04300000000001</v>
      </c>
      <c r="C10">
        <v>131.36099999999999</v>
      </c>
      <c r="D10">
        <v>-49.682000000000002</v>
      </c>
      <c r="E10" s="4">
        <f t="shared" si="0"/>
        <v>0.27442099390752484</v>
      </c>
      <c r="F10">
        <f t="shared" si="1"/>
        <v>131.36099999999999</v>
      </c>
      <c r="G10" s="4">
        <f t="shared" si="2"/>
        <v>0.27442099390752484</v>
      </c>
      <c r="H10">
        <f t="shared" si="3"/>
        <v>131.36099999999999</v>
      </c>
      <c r="I10" s="4">
        <f t="shared" si="4"/>
        <v>0.27442099390752484</v>
      </c>
    </row>
    <row r="11" spans="1:9">
      <c r="A11">
        <v>52</v>
      </c>
      <c r="B11">
        <v>187.298</v>
      </c>
      <c r="C11">
        <v>140.29900000000001</v>
      </c>
      <c r="D11">
        <v>-46.999000000000002</v>
      </c>
      <c r="E11" s="4">
        <f t="shared" si="0"/>
        <v>0.25093167038622938</v>
      </c>
      <c r="F11">
        <f t="shared" si="1"/>
        <v>140.29900000000001</v>
      </c>
      <c r="G11" s="4">
        <f t="shared" si="2"/>
        <v>0.25093167038622938</v>
      </c>
      <c r="H11">
        <f t="shared" si="3"/>
        <v>140.29900000000001</v>
      </c>
      <c r="I11" s="4">
        <f t="shared" si="4"/>
        <v>0.25093167038622938</v>
      </c>
    </row>
    <row r="12" spans="1:9">
      <c r="A12">
        <v>32</v>
      </c>
      <c r="B12">
        <v>178.989</v>
      </c>
      <c r="C12">
        <v>140.221</v>
      </c>
      <c r="D12">
        <v>-38.768000000000001</v>
      </c>
      <c r="E12" s="4">
        <f t="shared" si="0"/>
        <v>0.21659431585181213</v>
      </c>
      <c r="F12">
        <f t="shared" si="1"/>
        <v>140.221</v>
      </c>
      <c r="G12" s="4">
        <f t="shared" si="2"/>
        <v>0.21659431585181213</v>
      </c>
      <c r="H12">
        <f t="shared" si="3"/>
        <v>140.221</v>
      </c>
      <c r="I12" s="4">
        <f t="shared" si="4"/>
        <v>0.21659431585181213</v>
      </c>
    </row>
    <row r="13" spans="1:9">
      <c r="A13">
        <v>7</v>
      </c>
      <c r="B13">
        <v>156.733</v>
      </c>
      <c r="C13">
        <v>123.483</v>
      </c>
      <c r="D13">
        <v>-33.25</v>
      </c>
      <c r="E13" s="4">
        <f t="shared" si="0"/>
        <v>0.21214421978779197</v>
      </c>
      <c r="F13">
        <f t="shared" si="1"/>
        <v>123.483</v>
      </c>
      <c r="G13" s="4">
        <f t="shared" si="2"/>
        <v>0.21214421978779197</v>
      </c>
      <c r="H13">
        <f t="shared" si="3"/>
        <v>123.483</v>
      </c>
      <c r="I13" s="4">
        <f t="shared" si="4"/>
        <v>0.21214421978779197</v>
      </c>
    </row>
    <row r="14" spans="1:9">
      <c r="A14">
        <v>87</v>
      </c>
      <c r="B14">
        <v>197.98599999999999</v>
      </c>
      <c r="C14">
        <v>168.00200000000001</v>
      </c>
      <c r="D14">
        <v>-29.984000000000002</v>
      </c>
      <c r="E14" s="4">
        <f t="shared" si="0"/>
        <v>0.15144505167032002</v>
      </c>
      <c r="F14">
        <f t="shared" si="1"/>
        <v>168.00200000000001</v>
      </c>
      <c r="G14" s="4">
        <f t="shared" si="2"/>
        <v>0.15144505167032002</v>
      </c>
      <c r="H14">
        <f t="shared" si="3"/>
        <v>168.00200000000001</v>
      </c>
      <c r="I14" s="4">
        <f t="shared" si="4"/>
        <v>0.15144505167032002</v>
      </c>
    </row>
    <row r="15" spans="1:9">
      <c r="A15">
        <v>43</v>
      </c>
      <c r="B15">
        <v>137.10499999999999</v>
      </c>
      <c r="C15">
        <v>109.139</v>
      </c>
      <c r="D15">
        <v>-27.966000000000001</v>
      </c>
      <c r="E15" s="4">
        <f t="shared" si="0"/>
        <v>0.20397505561431017</v>
      </c>
      <c r="F15">
        <f t="shared" si="1"/>
        <v>109.139</v>
      </c>
      <c r="G15" s="4">
        <f t="shared" si="2"/>
        <v>0.20397505561431017</v>
      </c>
      <c r="H15">
        <f t="shared" si="3"/>
        <v>109.139</v>
      </c>
      <c r="I15" s="4">
        <f t="shared" si="4"/>
        <v>0.20397505561431017</v>
      </c>
    </row>
    <row r="16" spans="1:9">
      <c r="A16">
        <v>64</v>
      </c>
      <c r="B16">
        <v>38.593000000000004</v>
      </c>
      <c r="C16">
        <v>14.849</v>
      </c>
      <c r="D16">
        <v>-23.744</v>
      </c>
      <c r="E16" s="4">
        <f t="shared" si="0"/>
        <v>0.61524110590003367</v>
      </c>
      <c r="F16">
        <f t="shared" si="1"/>
        <v>14.849</v>
      </c>
      <c r="G16" s="4">
        <f t="shared" si="2"/>
        <v>0.61524110590003367</v>
      </c>
      <c r="H16">
        <f t="shared" si="3"/>
        <v>14.849</v>
      </c>
      <c r="I16" s="4">
        <f t="shared" si="4"/>
        <v>0.61524110590003367</v>
      </c>
    </row>
    <row r="17" spans="1:9">
      <c r="A17">
        <v>15</v>
      </c>
      <c r="B17">
        <v>128.74299999999999</v>
      </c>
      <c r="C17">
        <v>106.58799999999999</v>
      </c>
      <c r="D17">
        <v>-22.155000000000001</v>
      </c>
      <c r="E17" s="4">
        <f t="shared" si="0"/>
        <v>0.17208702609073892</v>
      </c>
      <c r="F17">
        <f t="shared" si="1"/>
        <v>106.58799999999999</v>
      </c>
      <c r="G17" s="4">
        <f t="shared" si="2"/>
        <v>0.17208702609073892</v>
      </c>
      <c r="H17">
        <f t="shared" si="3"/>
        <v>106.58799999999999</v>
      </c>
      <c r="I17" s="4">
        <f t="shared" si="4"/>
        <v>0.17208702609073892</v>
      </c>
    </row>
    <row r="18" spans="1:9">
      <c r="A18">
        <v>12</v>
      </c>
      <c r="B18">
        <v>136.98699999999999</v>
      </c>
      <c r="C18">
        <v>115.136</v>
      </c>
      <c r="D18">
        <v>-21.850999999999999</v>
      </c>
      <c r="E18" s="4">
        <f t="shared" si="0"/>
        <v>0.15951148649141889</v>
      </c>
      <c r="F18">
        <f t="shared" si="1"/>
        <v>115.136</v>
      </c>
      <c r="G18" s="4">
        <f t="shared" si="2"/>
        <v>0.15951148649141889</v>
      </c>
      <c r="H18">
        <f t="shared" si="3"/>
        <v>115.136</v>
      </c>
      <c r="I18" s="4">
        <f t="shared" si="4"/>
        <v>0.15951148649141889</v>
      </c>
    </row>
    <row r="19" spans="1:9">
      <c r="A19">
        <v>41</v>
      </c>
      <c r="B19">
        <v>100.959</v>
      </c>
      <c r="C19">
        <v>79.242000000000004</v>
      </c>
      <c r="D19">
        <v>-21.716999999999999</v>
      </c>
      <c r="E19" s="4">
        <f t="shared" si="0"/>
        <v>0.21510712269337057</v>
      </c>
      <c r="F19">
        <f t="shared" si="1"/>
        <v>79.242000000000004</v>
      </c>
      <c r="G19" s="4">
        <f t="shared" si="2"/>
        <v>0.21510712269337057</v>
      </c>
      <c r="H19">
        <f t="shared" si="3"/>
        <v>79.242000000000004</v>
      </c>
      <c r="I19" s="4">
        <f t="shared" si="4"/>
        <v>0.21510712269337057</v>
      </c>
    </row>
    <row r="20" spans="1:9">
      <c r="A20">
        <v>13</v>
      </c>
      <c r="B20">
        <v>148.80099999999999</v>
      </c>
      <c r="C20">
        <v>129.02199999999999</v>
      </c>
      <c r="D20">
        <v>-19.779</v>
      </c>
      <c r="E20" s="4">
        <f t="shared" si="0"/>
        <v>0.13292249380044488</v>
      </c>
      <c r="F20">
        <f t="shared" si="1"/>
        <v>129.02199999999999</v>
      </c>
      <c r="G20" s="4">
        <f t="shared" si="2"/>
        <v>0.13292249380044488</v>
      </c>
      <c r="H20">
        <f t="shared" si="3"/>
        <v>129.02199999999999</v>
      </c>
      <c r="I20" s="4">
        <f t="shared" si="4"/>
        <v>0.13292249380044488</v>
      </c>
    </row>
    <row r="21" spans="1:9">
      <c r="A21">
        <v>53</v>
      </c>
      <c r="B21">
        <v>148.02000000000001</v>
      </c>
      <c r="C21">
        <v>132.536</v>
      </c>
      <c r="D21">
        <v>-15.484</v>
      </c>
      <c r="E21" s="4">
        <f t="shared" si="0"/>
        <v>0.10460748547493587</v>
      </c>
      <c r="F21">
        <f t="shared" si="1"/>
        <v>132.536</v>
      </c>
      <c r="G21" s="4">
        <f t="shared" si="2"/>
        <v>0.10460748547493587</v>
      </c>
      <c r="H21">
        <f t="shared" si="3"/>
        <v>132.536</v>
      </c>
      <c r="I21" s="4">
        <f t="shared" si="4"/>
        <v>0.10460748547493587</v>
      </c>
    </row>
    <row r="22" spans="1:9">
      <c r="A22">
        <v>72</v>
      </c>
      <c r="B22">
        <v>112.943</v>
      </c>
      <c r="C22">
        <v>98.707999999999998</v>
      </c>
      <c r="D22">
        <v>-14.234999999999999</v>
      </c>
      <c r="E22" s="4">
        <f t="shared" si="0"/>
        <v>0.12603702752715973</v>
      </c>
      <c r="F22">
        <f t="shared" si="1"/>
        <v>98.707999999999998</v>
      </c>
      <c r="G22" s="4">
        <f t="shared" si="2"/>
        <v>0.12603702752715973</v>
      </c>
      <c r="H22">
        <f t="shared" si="3"/>
        <v>98.707999999999998</v>
      </c>
      <c r="I22" s="4">
        <f t="shared" si="4"/>
        <v>0.12603702752715973</v>
      </c>
    </row>
    <row r="23" spans="1:9">
      <c r="A23">
        <v>100</v>
      </c>
      <c r="B23">
        <v>55.463000000000001</v>
      </c>
      <c r="C23">
        <v>43.747999999999998</v>
      </c>
      <c r="D23">
        <v>-11.715</v>
      </c>
      <c r="E23" s="4">
        <f t="shared" si="0"/>
        <v>0.21122189567819993</v>
      </c>
      <c r="F23">
        <f t="shared" si="1"/>
        <v>43.747999999999998</v>
      </c>
      <c r="G23" s="4">
        <f t="shared" si="2"/>
        <v>0.21122189567819993</v>
      </c>
      <c r="H23">
        <f t="shared" si="3"/>
        <v>43.747999999999998</v>
      </c>
      <c r="I23" s="4">
        <f t="shared" si="4"/>
        <v>0.21122189567819993</v>
      </c>
    </row>
    <row r="24" spans="1:9">
      <c r="A24">
        <v>51</v>
      </c>
      <c r="B24">
        <v>109.599</v>
      </c>
      <c r="C24">
        <v>97.974000000000004</v>
      </c>
      <c r="D24">
        <v>-11.625</v>
      </c>
      <c r="E24" s="4">
        <f t="shared" si="0"/>
        <v>0.10606848602633236</v>
      </c>
      <c r="F24">
        <f t="shared" si="1"/>
        <v>97.974000000000004</v>
      </c>
      <c r="G24" s="4">
        <f t="shared" si="2"/>
        <v>0.10606848602633236</v>
      </c>
      <c r="H24">
        <f t="shared" si="3"/>
        <v>97.974000000000004</v>
      </c>
      <c r="I24" s="4">
        <f t="shared" si="4"/>
        <v>0.10606848602633236</v>
      </c>
    </row>
    <row r="25" spans="1:9">
      <c r="A25">
        <v>48</v>
      </c>
      <c r="B25">
        <v>164.261</v>
      </c>
      <c r="C25">
        <v>152.75800000000001</v>
      </c>
      <c r="D25">
        <v>-11.503</v>
      </c>
      <c r="E25" s="4">
        <f t="shared" si="0"/>
        <v>7.0028795636213018E-2</v>
      </c>
      <c r="F25">
        <f t="shared" si="1"/>
        <v>152.75800000000001</v>
      </c>
      <c r="G25" s="4">
        <f t="shared" si="2"/>
        <v>7.0028795636213018E-2</v>
      </c>
      <c r="H25">
        <f t="shared" si="3"/>
        <v>152.75800000000001</v>
      </c>
      <c r="I25" s="4">
        <f t="shared" si="4"/>
        <v>7.0028795636213018E-2</v>
      </c>
    </row>
    <row r="26" spans="1:9">
      <c r="A26">
        <v>62</v>
      </c>
      <c r="B26">
        <v>147.48500000000001</v>
      </c>
      <c r="C26">
        <v>136.00700000000001</v>
      </c>
      <c r="D26">
        <v>-11.478</v>
      </c>
      <c r="E26" s="4">
        <f t="shared" si="0"/>
        <v>7.782486354544535E-2</v>
      </c>
      <c r="F26">
        <f t="shared" si="1"/>
        <v>136.00700000000001</v>
      </c>
      <c r="G26" s="4">
        <f t="shared" si="2"/>
        <v>7.782486354544535E-2</v>
      </c>
      <c r="H26">
        <f t="shared" si="3"/>
        <v>136.00700000000001</v>
      </c>
      <c r="I26" s="4">
        <f t="shared" si="4"/>
        <v>7.782486354544535E-2</v>
      </c>
    </row>
    <row r="27" spans="1:9">
      <c r="A27">
        <v>46</v>
      </c>
      <c r="B27">
        <v>104.389</v>
      </c>
      <c r="C27">
        <v>94.35</v>
      </c>
      <c r="D27">
        <v>-10.039</v>
      </c>
      <c r="E27" s="4">
        <f t="shared" si="0"/>
        <v>9.6169136594851962E-2</v>
      </c>
      <c r="F27">
        <f t="shared" si="1"/>
        <v>94.35</v>
      </c>
      <c r="G27" s="4">
        <f t="shared" si="2"/>
        <v>9.6169136594851962E-2</v>
      </c>
      <c r="H27">
        <f t="shared" si="3"/>
        <v>94.35</v>
      </c>
      <c r="I27" s="4">
        <f t="shared" si="4"/>
        <v>9.6169136594851962E-2</v>
      </c>
    </row>
    <row r="28" spans="1:9">
      <c r="A28">
        <v>86</v>
      </c>
      <c r="B28">
        <v>67.489000000000004</v>
      </c>
      <c r="C28">
        <v>57.594999999999999</v>
      </c>
      <c r="D28">
        <v>-9.8940000000000001</v>
      </c>
      <c r="E28" s="4">
        <f t="shared" si="0"/>
        <v>0.14660166842003888</v>
      </c>
      <c r="F28">
        <f t="shared" si="1"/>
        <v>57.594999999999999</v>
      </c>
      <c r="G28" s="4">
        <f t="shared" si="2"/>
        <v>0.14660166842003888</v>
      </c>
      <c r="H28">
        <f t="shared" si="3"/>
        <v>57.594999999999999</v>
      </c>
      <c r="I28" s="4">
        <f t="shared" si="4"/>
        <v>0.14660166842003888</v>
      </c>
    </row>
    <row r="29" spans="1:9">
      <c r="A29">
        <v>54</v>
      </c>
      <c r="B29">
        <v>73.204999999999998</v>
      </c>
      <c r="C29">
        <v>65.905000000000001</v>
      </c>
      <c r="D29">
        <v>-7.3</v>
      </c>
      <c r="E29" s="4">
        <f t="shared" si="0"/>
        <v>9.9719964483300283E-2</v>
      </c>
      <c r="F29">
        <f t="shared" si="1"/>
        <v>65.905000000000001</v>
      </c>
      <c r="G29" s="4">
        <f t="shared" si="2"/>
        <v>9.9719964483300283E-2</v>
      </c>
      <c r="H29">
        <f t="shared" si="3"/>
        <v>65.905000000000001</v>
      </c>
      <c r="I29" s="4">
        <f t="shared" si="4"/>
        <v>9.9719964483300283E-2</v>
      </c>
    </row>
    <row r="30" spans="1:9">
      <c r="A30">
        <v>39</v>
      </c>
      <c r="B30">
        <v>123.154</v>
      </c>
      <c r="C30">
        <v>116.54600000000001</v>
      </c>
      <c r="D30">
        <v>-6.6079999999999997</v>
      </c>
      <c r="E30" s="4">
        <f t="shared" si="0"/>
        <v>5.365639768095222E-2</v>
      </c>
      <c r="F30">
        <f t="shared" si="1"/>
        <v>116.54600000000001</v>
      </c>
      <c r="G30" s="4">
        <f t="shared" si="2"/>
        <v>5.365639768095222E-2</v>
      </c>
      <c r="H30">
        <f t="shared" si="3"/>
        <v>116.54600000000001</v>
      </c>
      <c r="I30" s="4">
        <f t="shared" si="4"/>
        <v>5.365639768095222E-2</v>
      </c>
    </row>
    <row r="31" spans="1:9">
      <c r="A31">
        <v>96</v>
      </c>
      <c r="B31">
        <v>97.192999999999998</v>
      </c>
      <c r="C31">
        <v>90.84</v>
      </c>
      <c r="D31">
        <v>-6.3529999999999998</v>
      </c>
      <c r="E31" s="4">
        <f t="shared" si="0"/>
        <v>6.536478964534477E-2</v>
      </c>
      <c r="F31">
        <f t="shared" si="1"/>
        <v>90.84</v>
      </c>
      <c r="G31" s="4">
        <f t="shared" si="2"/>
        <v>6.536478964534477E-2</v>
      </c>
      <c r="H31">
        <f t="shared" si="3"/>
        <v>90.84</v>
      </c>
      <c r="I31" s="4">
        <f t="shared" si="4"/>
        <v>6.536478964534477E-2</v>
      </c>
    </row>
    <row r="32" spans="1:9">
      <c r="A32">
        <v>81</v>
      </c>
      <c r="B32">
        <v>68.412999999999997</v>
      </c>
      <c r="C32">
        <v>62.247</v>
      </c>
      <c r="D32">
        <v>-6.1660000000000004</v>
      </c>
      <c r="E32" s="4">
        <f t="shared" si="0"/>
        <v>9.0129069036586573E-2</v>
      </c>
      <c r="F32">
        <f t="shared" si="1"/>
        <v>62.247</v>
      </c>
      <c r="G32" s="4">
        <f t="shared" si="2"/>
        <v>9.0129069036586573E-2</v>
      </c>
      <c r="H32">
        <f t="shared" si="3"/>
        <v>62.247</v>
      </c>
      <c r="I32" s="4">
        <f t="shared" si="4"/>
        <v>9.0129069036586573E-2</v>
      </c>
    </row>
    <row r="33" spans="1:9">
      <c r="A33">
        <v>74</v>
      </c>
      <c r="B33">
        <v>68.111999999999995</v>
      </c>
      <c r="C33">
        <v>62.279000000000003</v>
      </c>
      <c r="D33">
        <v>-5.8330000000000002</v>
      </c>
      <c r="E33" s="4">
        <f t="shared" si="0"/>
        <v>8.5638360347662548E-2</v>
      </c>
      <c r="F33">
        <f t="shared" si="1"/>
        <v>62.279000000000003</v>
      </c>
      <c r="G33" s="4">
        <f t="shared" si="2"/>
        <v>8.5638360347662548E-2</v>
      </c>
      <c r="H33">
        <f t="shared" si="3"/>
        <v>62.279000000000003</v>
      </c>
      <c r="I33" s="4">
        <f t="shared" si="4"/>
        <v>8.5638360347662548E-2</v>
      </c>
    </row>
    <row r="34" spans="1:9">
      <c r="A34">
        <v>31</v>
      </c>
      <c r="B34">
        <v>125.81399999999999</v>
      </c>
      <c r="C34">
        <v>120.318</v>
      </c>
      <c r="D34">
        <v>-5.4960000000000004</v>
      </c>
      <c r="E34" s="4">
        <f t="shared" ref="E34:E65" si="5">IF(B34,(B34-C34)/B34,0)</f>
        <v>4.3683532834183761E-2</v>
      </c>
      <c r="F34">
        <f t="shared" ref="F34:F65" si="6">IF($B34,$C34,0)</f>
        <v>120.318</v>
      </c>
      <c r="G34" s="4">
        <f t="shared" si="2"/>
        <v>4.3683532834183761E-2</v>
      </c>
      <c r="H34">
        <f t="shared" si="3"/>
        <v>120.318</v>
      </c>
      <c r="I34" s="4">
        <f t="shared" si="4"/>
        <v>4.3683532834183761E-2</v>
      </c>
    </row>
    <row r="35" spans="1:9">
      <c r="A35">
        <v>34</v>
      </c>
      <c r="B35">
        <v>91.528999999999996</v>
      </c>
      <c r="C35">
        <v>86.132000000000005</v>
      </c>
      <c r="D35">
        <v>-5.3970000000000002</v>
      </c>
      <c r="E35" s="4">
        <f t="shared" si="5"/>
        <v>5.8964918222639724E-2</v>
      </c>
      <c r="F35">
        <f t="shared" si="6"/>
        <v>86.132000000000005</v>
      </c>
      <c r="G35" s="4">
        <f t="shared" si="2"/>
        <v>5.8964918222639724E-2</v>
      </c>
      <c r="H35">
        <f t="shared" si="3"/>
        <v>86.132000000000005</v>
      </c>
      <c r="I35" s="4">
        <f t="shared" si="4"/>
        <v>5.8964918222639724E-2</v>
      </c>
    </row>
    <row r="36" spans="1:9">
      <c r="A36">
        <v>91</v>
      </c>
      <c r="B36">
        <v>107.958</v>
      </c>
      <c r="C36">
        <v>103.31699999999999</v>
      </c>
      <c r="D36">
        <v>-4.641</v>
      </c>
      <c r="E36" s="4">
        <f t="shared" si="5"/>
        <v>4.2988940143389144E-2</v>
      </c>
      <c r="F36">
        <f t="shared" si="6"/>
        <v>103.31699999999999</v>
      </c>
      <c r="G36" s="4">
        <f t="shared" ref="G36:G67" si="7">IF($B36,($B36-F36)/$B36,0)</f>
        <v>4.2988940143389144E-2</v>
      </c>
      <c r="H36">
        <f t="shared" ref="H36:H67" si="8">IF($B36,$C36,0)</f>
        <v>103.31699999999999</v>
      </c>
      <c r="I36" s="4">
        <f t="shared" ref="I36:I67" si="9">IF($B36,($B36-H36)/$B36,0)</f>
        <v>4.2988940143389144E-2</v>
      </c>
    </row>
    <row r="37" spans="1:9">
      <c r="A37">
        <v>79</v>
      </c>
      <c r="B37">
        <v>125.69799999999999</v>
      </c>
      <c r="C37">
        <v>121.22199999999999</v>
      </c>
      <c r="D37">
        <v>-4.476</v>
      </c>
      <c r="E37" s="4">
        <f t="shared" si="5"/>
        <v>3.5609158459164021E-2</v>
      </c>
      <c r="F37">
        <f t="shared" si="6"/>
        <v>121.22199999999999</v>
      </c>
      <c r="G37" s="4">
        <f t="shared" si="7"/>
        <v>3.5609158459164021E-2</v>
      </c>
      <c r="H37">
        <f t="shared" si="8"/>
        <v>121.22199999999999</v>
      </c>
      <c r="I37" s="4">
        <f t="shared" si="9"/>
        <v>3.5609158459164021E-2</v>
      </c>
    </row>
    <row r="38" spans="1:9">
      <c r="A38">
        <v>26</v>
      </c>
      <c r="B38">
        <v>159.02000000000001</v>
      </c>
      <c r="C38">
        <v>154.703</v>
      </c>
      <c r="D38">
        <v>-4.3170000000000002</v>
      </c>
      <c r="E38" s="4">
        <f t="shared" si="5"/>
        <v>2.7147528612753158E-2</v>
      </c>
      <c r="F38">
        <f t="shared" si="6"/>
        <v>154.703</v>
      </c>
      <c r="G38" s="4">
        <f t="shared" si="7"/>
        <v>2.7147528612753158E-2</v>
      </c>
      <c r="H38">
        <f t="shared" si="8"/>
        <v>154.703</v>
      </c>
      <c r="I38" s="4">
        <f t="shared" si="9"/>
        <v>2.7147528612753158E-2</v>
      </c>
    </row>
    <row r="39" spans="1:9">
      <c r="A39">
        <v>28</v>
      </c>
      <c r="B39">
        <v>67.534999999999997</v>
      </c>
      <c r="C39">
        <v>63.332000000000001</v>
      </c>
      <c r="D39">
        <v>-4.2030000000000003</v>
      </c>
      <c r="E39" s="4">
        <f t="shared" si="5"/>
        <v>6.2234396979343985E-2</v>
      </c>
      <c r="F39">
        <f t="shared" si="6"/>
        <v>63.332000000000001</v>
      </c>
      <c r="G39" s="4">
        <f t="shared" si="7"/>
        <v>6.2234396979343985E-2</v>
      </c>
      <c r="H39">
        <f t="shared" si="8"/>
        <v>63.332000000000001</v>
      </c>
      <c r="I39" s="4">
        <f t="shared" si="9"/>
        <v>6.2234396979343985E-2</v>
      </c>
    </row>
    <row r="40" spans="1:9">
      <c r="A40">
        <v>47</v>
      </c>
      <c r="B40">
        <v>87.378</v>
      </c>
      <c r="C40">
        <v>84.085999999999999</v>
      </c>
      <c r="D40">
        <v>-3.2919999999999998</v>
      </c>
      <c r="E40" s="4">
        <f t="shared" si="5"/>
        <v>3.7675387397285376E-2</v>
      </c>
      <c r="F40">
        <f t="shared" si="6"/>
        <v>84.085999999999999</v>
      </c>
      <c r="G40" s="4">
        <f t="shared" si="7"/>
        <v>3.7675387397285376E-2</v>
      </c>
      <c r="H40">
        <f t="shared" si="8"/>
        <v>84.085999999999999</v>
      </c>
      <c r="I40" s="4">
        <f t="shared" si="9"/>
        <v>3.7675387397285376E-2</v>
      </c>
    </row>
    <row r="41" spans="1:9">
      <c r="A41">
        <v>37</v>
      </c>
      <c r="B41">
        <v>68.251999999999995</v>
      </c>
      <c r="C41">
        <v>65.072999999999993</v>
      </c>
      <c r="D41">
        <v>-3.1789999999999998</v>
      </c>
      <c r="E41" s="4">
        <f t="shared" si="5"/>
        <v>4.6577389673562709E-2</v>
      </c>
      <c r="F41">
        <f t="shared" si="6"/>
        <v>65.072999999999993</v>
      </c>
      <c r="G41" s="4">
        <f t="shared" si="7"/>
        <v>4.6577389673562709E-2</v>
      </c>
      <c r="H41">
        <f t="shared" si="8"/>
        <v>65.072999999999993</v>
      </c>
      <c r="I41" s="4">
        <f t="shared" si="9"/>
        <v>4.6577389673562709E-2</v>
      </c>
    </row>
    <row r="42" spans="1:9">
      <c r="A42">
        <v>77</v>
      </c>
      <c r="B42">
        <v>79.516000000000005</v>
      </c>
      <c r="C42">
        <v>76.781999999999996</v>
      </c>
      <c r="D42">
        <v>-2.734</v>
      </c>
      <c r="E42" s="4">
        <f t="shared" si="5"/>
        <v>3.4383017254389164E-2</v>
      </c>
      <c r="F42">
        <f t="shared" si="6"/>
        <v>76.781999999999996</v>
      </c>
      <c r="G42" s="4">
        <f t="shared" si="7"/>
        <v>3.4383017254389164E-2</v>
      </c>
      <c r="H42">
        <f t="shared" si="8"/>
        <v>76.781999999999996</v>
      </c>
      <c r="I42" s="4">
        <f t="shared" si="9"/>
        <v>3.4383017254389164E-2</v>
      </c>
    </row>
    <row r="43" spans="1:9">
      <c r="A43">
        <v>5</v>
      </c>
      <c r="B43">
        <v>103.482</v>
      </c>
      <c r="C43">
        <v>101.435</v>
      </c>
      <c r="D43">
        <v>-2.0470000000000002</v>
      </c>
      <c r="E43" s="4">
        <f t="shared" si="5"/>
        <v>1.9781217989602029E-2</v>
      </c>
      <c r="F43">
        <f t="shared" si="6"/>
        <v>101.435</v>
      </c>
      <c r="G43" s="4">
        <f t="shared" si="7"/>
        <v>1.9781217989602029E-2</v>
      </c>
      <c r="H43">
        <f t="shared" si="8"/>
        <v>101.435</v>
      </c>
      <c r="I43" s="4">
        <f t="shared" si="9"/>
        <v>1.9781217989602029E-2</v>
      </c>
    </row>
    <row r="44" spans="1:9">
      <c r="A44">
        <v>71</v>
      </c>
      <c r="B44">
        <v>98.676000000000002</v>
      </c>
      <c r="C44">
        <v>96.683999999999997</v>
      </c>
      <c r="D44">
        <v>-1.992</v>
      </c>
      <c r="E44" s="4">
        <f t="shared" si="5"/>
        <v>2.0187279581661239E-2</v>
      </c>
      <c r="F44">
        <f t="shared" si="6"/>
        <v>96.683999999999997</v>
      </c>
      <c r="G44" s="4">
        <f t="shared" si="7"/>
        <v>2.0187279581661239E-2</v>
      </c>
      <c r="H44">
        <f t="shared" si="8"/>
        <v>96.683999999999997</v>
      </c>
      <c r="I44" s="4">
        <f t="shared" si="9"/>
        <v>2.0187279581661239E-2</v>
      </c>
    </row>
    <row r="45" spans="1:9">
      <c r="A45">
        <v>68</v>
      </c>
      <c r="B45">
        <v>90.695999999999998</v>
      </c>
      <c r="C45">
        <v>88.78</v>
      </c>
      <c r="D45">
        <v>-1.9159999999999999</v>
      </c>
      <c r="E45" s="4">
        <f t="shared" si="5"/>
        <v>2.1125518214695212E-2</v>
      </c>
      <c r="F45">
        <f t="shared" si="6"/>
        <v>88.78</v>
      </c>
      <c r="G45" s="4">
        <f t="shared" si="7"/>
        <v>2.1125518214695212E-2</v>
      </c>
      <c r="H45">
        <f t="shared" si="8"/>
        <v>88.78</v>
      </c>
      <c r="I45" s="4">
        <f t="shared" si="9"/>
        <v>2.1125518214695212E-2</v>
      </c>
    </row>
    <row r="46" spans="1:9">
      <c r="A46">
        <v>67</v>
      </c>
      <c r="B46">
        <v>61.709000000000003</v>
      </c>
      <c r="C46">
        <v>60.582999999999998</v>
      </c>
      <c r="D46">
        <v>-1.1259999999999999</v>
      </c>
      <c r="E46" s="4">
        <f t="shared" si="5"/>
        <v>1.8246933186407247E-2</v>
      </c>
      <c r="F46">
        <f t="shared" si="6"/>
        <v>60.582999999999998</v>
      </c>
      <c r="G46" s="4">
        <f t="shared" si="7"/>
        <v>1.8246933186407247E-2</v>
      </c>
      <c r="H46">
        <f t="shared" si="8"/>
        <v>60.582999999999998</v>
      </c>
      <c r="I46" s="4">
        <f t="shared" si="9"/>
        <v>1.8246933186407247E-2</v>
      </c>
    </row>
    <row r="47" spans="1:9">
      <c r="A47">
        <v>6</v>
      </c>
      <c r="B47">
        <v>139.267</v>
      </c>
      <c r="C47">
        <v>138.81200000000001</v>
      </c>
      <c r="D47">
        <v>-0.45500000000000002</v>
      </c>
      <c r="E47" s="4">
        <f t="shared" si="5"/>
        <v>3.2671056316283405E-3</v>
      </c>
      <c r="F47">
        <f t="shared" si="6"/>
        <v>138.81200000000001</v>
      </c>
      <c r="G47" s="4">
        <f t="shared" si="7"/>
        <v>3.2671056316283405E-3</v>
      </c>
      <c r="H47">
        <f t="shared" si="8"/>
        <v>138.81200000000001</v>
      </c>
      <c r="I47" s="4">
        <f t="shared" si="9"/>
        <v>3.2671056316283405E-3</v>
      </c>
    </row>
    <row r="48" spans="1:9">
      <c r="A48">
        <v>3</v>
      </c>
      <c r="B48">
        <v>86.212000000000003</v>
      </c>
      <c r="C48">
        <v>86.072999999999993</v>
      </c>
      <c r="D48">
        <v>-0.13900000000000001</v>
      </c>
      <c r="E48" s="4">
        <f t="shared" si="5"/>
        <v>1.612304551570663E-3</v>
      </c>
      <c r="F48">
        <f t="shared" si="6"/>
        <v>86.072999999999993</v>
      </c>
      <c r="G48" s="4">
        <f t="shared" si="7"/>
        <v>1.612304551570663E-3</v>
      </c>
      <c r="H48">
        <f t="shared" si="8"/>
        <v>86.072999999999993</v>
      </c>
      <c r="I48" s="4">
        <f t="shared" si="9"/>
        <v>1.612304551570663E-3</v>
      </c>
    </row>
    <row r="49" spans="1:9">
      <c r="A49">
        <v>18</v>
      </c>
      <c r="B49">
        <v>76.822000000000003</v>
      </c>
      <c r="C49">
        <v>77.623000000000005</v>
      </c>
      <c r="D49">
        <v>0.80100000000000005</v>
      </c>
      <c r="E49" s="4">
        <f t="shared" si="5"/>
        <v>-1.0426700684699719E-2</v>
      </c>
      <c r="F49">
        <f t="shared" si="6"/>
        <v>77.623000000000005</v>
      </c>
      <c r="G49" s="4">
        <f t="shared" si="7"/>
        <v>-1.0426700684699719E-2</v>
      </c>
      <c r="H49">
        <f t="shared" si="8"/>
        <v>77.623000000000005</v>
      </c>
      <c r="I49" s="4">
        <f t="shared" si="9"/>
        <v>-1.0426700684699719E-2</v>
      </c>
    </row>
    <row r="50" spans="1:9">
      <c r="A50">
        <v>20</v>
      </c>
      <c r="B50">
        <v>79.975999999999999</v>
      </c>
      <c r="C50">
        <v>81.792000000000002</v>
      </c>
      <c r="D50">
        <v>1.8160000000000001</v>
      </c>
      <c r="E50" s="4">
        <f t="shared" si="5"/>
        <v>-2.2706812043613116E-2</v>
      </c>
      <c r="F50">
        <f t="shared" si="6"/>
        <v>81.792000000000002</v>
      </c>
      <c r="G50" s="4">
        <f t="shared" si="7"/>
        <v>-2.2706812043613116E-2</v>
      </c>
      <c r="H50">
        <f t="shared" si="8"/>
        <v>81.792000000000002</v>
      </c>
      <c r="I50" s="4">
        <f t="shared" si="9"/>
        <v>-2.2706812043613116E-2</v>
      </c>
    </row>
    <row r="51" spans="1:9">
      <c r="A51">
        <v>65</v>
      </c>
      <c r="B51">
        <v>57.695</v>
      </c>
      <c r="C51">
        <v>59.67</v>
      </c>
      <c r="D51">
        <v>1.9750000000000001</v>
      </c>
      <c r="E51" s="4">
        <f t="shared" si="5"/>
        <v>-3.4231735852326917E-2</v>
      </c>
      <c r="F51">
        <f t="shared" si="6"/>
        <v>59.67</v>
      </c>
      <c r="G51" s="4">
        <f t="shared" si="7"/>
        <v>-3.4231735852326917E-2</v>
      </c>
      <c r="H51">
        <f t="shared" si="8"/>
        <v>59.67</v>
      </c>
      <c r="I51" s="4">
        <f t="shared" si="9"/>
        <v>-3.4231735852326917E-2</v>
      </c>
    </row>
    <row r="52" spans="1:9">
      <c r="A52">
        <v>44</v>
      </c>
      <c r="B52">
        <v>77.111999999999995</v>
      </c>
      <c r="C52">
        <v>79.278999999999996</v>
      </c>
      <c r="D52">
        <v>2.1669999999999998</v>
      </c>
      <c r="E52" s="4">
        <f t="shared" si="5"/>
        <v>-2.8101981533354106E-2</v>
      </c>
      <c r="F52">
        <f t="shared" si="6"/>
        <v>79.278999999999996</v>
      </c>
      <c r="G52" s="4">
        <f t="shared" si="7"/>
        <v>-2.8101981533354106E-2</v>
      </c>
      <c r="H52">
        <f t="shared" si="8"/>
        <v>79.278999999999996</v>
      </c>
      <c r="I52" s="4">
        <f t="shared" si="9"/>
        <v>-2.8101981533354106E-2</v>
      </c>
    </row>
    <row r="53" spans="1:9">
      <c r="A53">
        <v>17</v>
      </c>
      <c r="B53">
        <v>125.143</v>
      </c>
      <c r="C53">
        <v>128.018</v>
      </c>
      <c r="D53">
        <v>2.875</v>
      </c>
      <c r="E53" s="4">
        <f t="shared" si="5"/>
        <v>-2.2973718066531888E-2</v>
      </c>
      <c r="F53">
        <f t="shared" si="6"/>
        <v>128.018</v>
      </c>
      <c r="G53" s="4">
        <f t="shared" si="7"/>
        <v>-2.2973718066531888E-2</v>
      </c>
      <c r="H53">
        <f t="shared" si="8"/>
        <v>128.018</v>
      </c>
      <c r="I53" s="4">
        <f t="shared" si="9"/>
        <v>-2.2973718066531888E-2</v>
      </c>
    </row>
    <row r="54" spans="1:9">
      <c r="A54">
        <v>90</v>
      </c>
      <c r="B54">
        <v>123.75700000000001</v>
      </c>
      <c r="C54">
        <v>127.19</v>
      </c>
      <c r="D54">
        <v>3.4329999999999998</v>
      </c>
      <c r="E54" s="4">
        <f t="shared" si="5"/>
        <v>-2.7739845018867559E-2</v>
      </c>
      <c r="F54">
        <f t="shared" si="6"/>
        <v>127.19</v>
      </c>
      <c r="G54" s="4">
        <f t="shared" si="7"/>
        <v>-2.7739845018867559E-2</v>
      </c>
      <c r="H54">
        <f t="shared" si="8"/>
        <v>127.19</v>
      </c>
      <c r="I54" s="4">
        <f t="shared" si="9"/>
        <v>-2.7739845018867559E-2</v>
      </c>
    </row>
    <row r="55" spans="1:9">
      <c r="A55">
        <v>76</v>
      </c>
      <c r="B55">
        <v>91.619</v>
      </c>
      <c r="C55">
        <v>95.088999999999999</v>
      </c>
      <c r="D55">
        <v>3.47</v>
      </c>
      <c r="E55" s="4">
        <f t="shared" si="5"/>
        <v>-3.787424005937632E-2</v>
      </c>
      <c r="F55">
        <f t="shared" si="6"/>
        <v>95.088999999999999</v>
      </c>
      <c r="G55" s="4">
        <f t="shared" si="7"/>
        <v>-3.787424005937632E-2</v>
      </c>
      <c r="H55">
        <f t="shared" si="8"/>
        <v>95.088999999999999</v>
      </c>
      <c r="I55" s="4">
        <f t="shared" si="9"/>
        <v>-3.787424005937632E-2</v>
      </c>
    </row>
    <row r="56" spans="1:9">
      <c r="A56">
        <v>1</v>
      </c>
      <c r="B56">
        <v>155.6</v>
      </c>
      <c r="C56">
        <v>159.137</v>
      </c>
      <c r="D56">
        <v>3.5369999999999999</v>
      </c>
      <c r="E56">
        <f t="shared" si="5"/>
        <v>-2.2731362467866365E-2</v>
      </c>
      <c r="F56">
        <f t="shared" si="6"/>
        <v>159.137</v>
      </c>
      <c r="G56" s="4">
        <f t="shared" si="7"/>
        <v>-2.2731362467866365E-2</v>
      </c>
      <c r="H56">
        <f t="shared" si="8"/>
        <v>159.137</v>
      </c>
      <c r="I56" s="4">
        <f t="shared" si="9"/>
        <v>-2.2731362467866365E-2</v>
      </c>
    </row>
    <row r="57" spans="1:9">
      <c r="A57">
        <v>63</v>
      </c>
      <c r="B57">
        <v>69.117999999999995</v>
      </c>
      <c r="C57">
        <v>72.811000000000007</v>
      </c>
      <c r="D57">
        <v>3.6930000000000001</v>
      </c>
      <c r="E57" s="4">
        <f t="shared" si="5"/>
        <v>-5.3430365461963773E-2</v>
      </c>
      <c r="F57">
        <f t="shared" si="6"/>
        <v>72.811000000000007</v>
      </c>
      <c r="G57" s="4">
        <f t="shared" si="7"/>
        <v>-5.3430365461963773E-2</v>
      </c>
      <c r="H57">
        <f t="shared" si="8"/>
        <v>72.811000000000007</v>
      </c>
      <c r="I57" s="4">
        <f t="shared" si="9"/>
        <v>-5.3430365461963773E-2</v>
      </c>
    </row>
    <row r="58" spans="1:9">
      <c r="A58">
        <v>94</v>
      </c>
      <c r="B58">
        <v>67.905000000000001</v>
      </c>
      <c r="C58">
        <v>72.247</v>
      </c>
      <c r="D58">
        <v>4.3419999999999996</v>
      </c>
      <c r="E58" s="4">
        <f t="shared" si="5"/>
        <v>-6.3942272292172864E-2</v>
      </c>
      <c r="F58">
        <f t="shared" si="6"/>
        <v>72.247</v>
      </c>
      <c r="G58" s="4">
        <f t="shared" si="7"/>
        <v>-6.3942272292172864E-2</v>
      </c>
      <c r="H58">
        <f t="shared" si="8"/>
        <v>72.247</v>
      </c>
      <c r="I58" s="4">
        <f t="shared" si="9"/>
        <v>-6.3942272292172864E-2</v>
      </c>
    </row>
    <row r="59" spans="1:9">
      <c r="A59">
        <v>95</v>
      </c>
      <c r="B59">
        <v>69.183999999999997</v>
      </c>
      <c r="C59">
        <v>73.534999999999997</v>
      </c>
      <c r="D59">
        <v>4.351</v>
      </c>
      <c r="E59" s="4">
        <f t="shared" si="5"/>
        <v>-6.2890263644773348E-2</v>
      </c>
      <c r="F59">
        <f t="shared" si="6"/>
        <v>73.534999999999997</v>
      </c>
      <c r="G59" s="4">
        <f t="shared" si="7"/>
        <v>-6.2890263644773348E-2</v>
      </c>
      <c r="H59">
        <f t="shared" si="8"/>
        <v>73.534999999999997</v>
      </c>
      <c r="I59" s="4">
        <f t="shared" si="9"/>
        <v>-6.2890263644773348E-2</v>
      </c>
    </row>
    <row r="60" spans="1:9">
      <c r="A60">
        <v>75</v>
      </c>
      <c r="B60">
        <v>151.95699999999999</v>
      </c>
      <c r="C60">
        <v>156.779</v>
      </c>
      <c r="D60">
        <v>4.8220000000000001</v>
      </c>
      <c r="E60" s="4">
        <f t="shared" si="5"/>
        <v>-3.1732661213369588E-2</v>
      </c>
      <c r="F60">
        <f t="shared" si="6"/>
        <v>156.779</v>
      </c>
      <c r="G60" s="4">
        <f t="shared" si="7"/>
        <v>-3.1732661213369588E-2</v>
      </c>
      <c r="H60">
        <f t="shared" si="8"/>
        <v>156.779</v>
      </c>
      <c r="I60" s="4">
        <f t="shared" si="9"/>
        <v>-3.1732661213369588E-2</v>
      </c>
    </row>
    <row r="61" spans="1:9">
      <c r="A61">
        <v>24</v>
      </c>
      <c r="B61">
        <v>59.128999999999998</v>
      </c>
      <c r="C61">
        <v>63.954000000000001</v>
      </c>
      <c r="D61">
        <v>4.8250000000000002</v>
      </c>
      <c r="E61" s="4">
        <f t="shared" si="5"/>
        <v>-8.1601244736085557E-2</v>
      </c>
      <c r="F61">
        <f t="shared" si="6"/>
        <v>63.954000000000001</v>
      </c>
      <c r="G61" s="4">
        <f t="shared" si="7"/>
        <v>-8.1601244736085557E-2</v>
      </c>
      <c r="H61">
        <f t="shared" si="8"/>
        <v>63.954000000000001</v>
      </c>
      <c r="I61" s="4">
        <f t="shared" si="9"/>
        <v>-8.1601244736085557E-2</v>
      </c>
    </row>
    <row r="62" spans="1:9">
      <c r="A62">
        <v>82</v>
      </c>
      <c r="B62">
        <v>85.991</v>
      </c>
      <c r="C62">
        <v>91.117000000000004</v>
      </c>
      <c r="D62">
        <v>5.1260000000000003</v>
      </c>
      <c r="E62" s="4">
        <f t="shared" si="5"/>
        <v>-5.9610889511693139E-2</v>
      </c>
      <c r="F62">
        <f t="shared" si="6"/>
        <v>91.117000000000004</v>
      </c>
      <c r="G62" s="4">
        <f t="shared" si="7"/>
        <v>-5.9610889511693139E-2</v>
      </c>
      <c r="H62">
        <f t="shared" si="8"/>
        <v>91.117000000000004</v>
      </c>
      <c r="I62" s="4">
        <f t="shared" si="9"/>
        <v>-5.9610889511693139E-2</v>
      </c>
    </row>
    <row r="63" spans="1:9">
      <c r="A63">
        <v>10</v>
      </c>
      <c r="B63">
        <v>127.76900000000001</v>
      </c>
      <c r="C63">
        <v>133.642</v>
      </c>
      <c r="D63">
        <v>5.8730000000000002</v>
      </c>
      <c r="E63" s="4">
        <f t="shared" si="5"/>
        <v>-4.596576634394877E-2</v>
      </c>
      <c r="F63">
        <f t="shared" si="6"/>
        <v>133.642</v>
      </c>
      <c r="G63" s="4">
        <f t="shared" si="7"/>
        <v>-4.596576634394877E-2</v>
      </c>
      <c r="H63">
        <f t="shared" si="8"/>
        <v>133.642</v>
      </c>
      <c r="I63" s="4">
        <f t="shared" si="9"/>
        <v>-4.596576634394877E-2</v>
      </c>
    </row>
    <row r="64" spans="1:9">
      <c r="A64">
        <v>40</v>
      </c>
      <c r="B64">
        <v>162.876</v>
      </c>
      <c r="C64">
        <v>168.874</v>
      </c>
      <c r="D64">
        <v>5.9980000000000002</v>
      </c>
      <c r="E64" s="4">
        <f t="shared" si="5"/>
        <v>-3.6825560549129339E-2</v>
      </c>
      <c r="F64">
        <f t="shared" si="6"/>
        <v>168.874</v>
      </c>
      <c r="G64" s="4">
        <f t="shared" si="7"/>
        <v>-3.6825560549129339E-2</v>
      </c>
      <c r="H64">
        <f t="shared" si="8"/>
        <v>168.874</v>
      </c>
      <c r="I64" s="4">
        <f t="shared" si="9"/>
        <v>-3.6825560549129339E-2</v>
      </c>
    </row>
    <row r="65" spans="1:9">
      <c r="A65">
        <v>27</v>
      </c>
      <c r="B65">
        <v>133.75299999999999</v>
      </c>
      <c r="C65">
        <v>139.923</v>
      </c>
      <c r="D65">
        <v>6.17</v>
      </c>
      <c r="E65" s="4">
        <f t="shared" si="5"/>
        <v>-4.6129806434248327E-2</v>
      </c>
      <c r="F65">
        <f t="shared" si="6"/>
        <v>139.923</v>
      </c>
      <c r="G65" s="4">
        <f t="shared" si="7"/>
        <v>-4.6129806434248327E-2</v>
      </c>
      <c r="H65">
        <f t="shared" si="8"/>
        <v>139.923</v>
      </c>
      <c r="I65" s="4">
        <f t="shared" si="9"/>
        <v>-4.6129806434248327E-2</v>
      </c>
    </row>
    <row r="66" spans="1:9">
      <c r="A66">
        <v>56</v>
      </c>
      <c r="B66">
        <v>94.477999999999994</v>
      </c>
      <c r="C66">
        <v>100.92400000000001</v>
      </c>
      <c r="D66">
        <v>6.4459999999999997</v>
      </c>
      <c r="E66" s="4">
        <f t="shared" ref="E66:E101" si="10">IF(B66,(B66-C66)/B66,0)</f>
        <v>-6.8227523867990567E-2</v>
      </c>
      <c r="F66">
        <f t="shared" ref="F66:F101" si="11">IF($B66,$C66,0)</f>
        <v>100.92400000000001</v>
      </c>
      <c r="G66" s="4">
        <f t="shared" si="7"/>
        <v>-6.8227523867990567E-2</v>
      </c>
      <c r="H66">
        <f t="shared" si="8"/>
        <v>100.92400000000001</v>
      </c>
      <c r="I66" s="4">
        <f t="shared" si="9"/>
        <v>-6.8227523867990567E-2</v>
      </c>
    </row>
    <row r="67" spans="1:9">
      <c r="A67">
        <v>69</v>
      </c>
      <c r="B67">
        <v>150.28</v>
      </c>
      <c r="C67">
        <v>157.773</v>
      </c>
      <c r="D67">
        <v>7.4930000000000003</v>
      </c>
      <c r="E67" s="4">
        <f t="shared" si="10"/>
        <v>-4.9860260846419979E-2</v>
      </c>
      <c r="F67">
        <f t="shared" si="11"/>
        <v>157.773</v>
      </c>
      <c r="G67" s="4">
        <f t="shared" si="7"/>
        <v>-4.9860260846419979E-2</v>
      </c>
      <c r="H67">
        <f t="shared" si="8"/>
        <v>157.773</v>
      </c>
      <c r="I67" s="4">
        <f t="shared" si="9"/>
        <v>-4.9860260846419979E-2</v>
      </c>
    </row>
    <row r="68" spans="1:9">
      <c r="A68">
        <v>73</v>
      </c>
      <c r="B68">
        <v>91.638000000000005</v>
      </c>
      <c r="C68">
        <v>99.2</v>
      </c>
      <c r="D68">
        <v>7.5620000000000003</v>
      </c>
      <c r="E68" s="4">
        <f t="shared" si="10"/>
        <v>-8.252035181911431E-2</v>
      </c>
      <c r="F68">
        <f t="shared" si="11"/>
        <v>99.2</v>
      </c>
      <c r="G68" s="4">
        <f t="shared" ref="G68:G99" si="12">IF($B68,($B68-F68)/$B68,0)</f>
        <v>-8.252035181911431E-2</v>
      </c>
      <c r="H68">
        <f t="shared" ref="H68:H101" si="13">IF($B68,$C68,0)</f>
        <v>99.2</v>
      </c>
      <c r="I68" s="4">
        <f t="shared" ref="I68:I99" si="14">IF($B68,($B68-H68)/$B68,0)</f>
        <v>-8.252035181911431E-2</v>
      </c>
    </row>
    <row r="69" spans="1:9">
      <c r="A69">
        <v>78</v>
      </c>
      <c r="B69">
        <v>77.959999999999994</v>
      </c>
      <c r="C69">
        <v>87.584000000000003</v>
      </c>
      <c r="D69">
        <v>9.6240000000000006</v>
      </c>
      <c r="E69" s="4">
        <f t="shared" si="10"/>
        <v>-0.12344792201128797</v>
      </c>
      <c r="F69">
        <f t="shared" si="11"/>
        <v>87.584000000000003</v>
      </c>
      <c r="G69" s="4">
        <f t="shared" si="12"/>
        <v>-0.12344792201128797</v>
      </c>
      <c r="H69">
        <f t="shared" si="13"/>
        <v>87.584000000000003</v>
      </c>
      <c r="I69" s="4">
        <f t="shared" si="14"/>
        <v>-0.12344792201128797</v>
      </c>
    </row>
    <row r="70" spans="1:9">
      <c r="A70">
        <v>42</v>
      </c>
      <c r="B70">
        <v>74.427999999999997</v>
      </c>
      <c r="C70">
        <v>84.631</v>
      </c>
      <c r="D70">
        <v>10.202999999999999</v>
      </c>
      <c r="E70" s="4">
        <f t="shared" si="10"/>
        <v>-0.13708550545493636</v>
      </c>
      <c r="F70">
        <f t="shared" si="11"/>
        <v>84.631</v>
      </c>
      <c r="G70" s="4">
        <f t="shared" si="12"/>
        <v>-0.13708550545493636</v>
      </c>
      <c r="H70">
        <f t="shared" si="13"/>
        <v>84.631</v>
      </c>
      <c r="I70" s="4">
        <f t="shared" si="14"/>
        <v>-0.13708550545493636</v>
      </c>
    </row>
    <row r="71" spans="1:9">
      <c r="A71">
        <v>2</v>
      </c>
      <c r="B71">
        <v>69.814999999999998</v>
      </c>
      <c r="C71">
        <v>81.882999999999996</v>
      </c>
      <c r="D71">
        <v>12.068</v>
      </c>
      <c r="E71" s="4">
        <f t="shared" si="10"/>
        <v>-0.17285683592351211</v>
      </c>
      <c r="F71">
        <f t="shared" si="11"/>
        <v>81.882999999999996</v>
      </c>
      <c r="G71" s="4">
        <f t="shared" si="12"/>
        <v>-0.17285683592351211</v>
      </c>
      <c r="H71">
        <f t="shared" si="13"/>
        <v>81.882999999999996</v>
      </c>
      <c r="I71" s="4">
        <f t="shared" si="14"/>
        <v>-0.17285683592351211</v>
      </c>
    </row>
    <row r="72" spans="1:9">
      <c r="A72">
        <v>35</v>
      </c>
      <c r="B72">
        <v>139.38399999999999</v>
      </c>
      <c r="C72">
        <v>151.46600000000001</v>
      </c>
      <c r="D72">
        <v>12.082000000000001</v>
      </c>
      <c r="E72" s="4">
        <f t="shared" si="10"/>
        <v>-8.6681398151868386E-2</v>
      </c>
      <c r="F72">
        <f t="shared" si="11"/>
        <v>151.46600000000001</v>
      </c>
      <c r="G72" s="4">
        <f t="shared" si="12"/>
        <v>-8.6681398151868386E-2</v>
      </c>
      <c r="H72">
        <f t="shared" si="13"/>
        <v>151.46600000000001</v>
      </c>
      <c r="I72" s="4">
        <f t="shared" si="14"/>
        <v>-8.6681398151868386E-2</v>
      </c>
    </row>
    <row r="73" spans="1:9">
      <c r="A73">
        <v>38</v>
      </c>
      <c r="B73">
        <v>111.40900000000001</v>
      </c>
      <c r="C73">
        <v>124.274</v>
      </c>
      <c r="D73">
        <v>12.865</v>
      </c>
      <c r="E73" s="4">
        <f t="shared" si="10"/>
        <v>-0.11547541042465145</v>
      </c>
      <c r="F73">
        <f t="shared" si="11"/>
        <v>124.274</v>
      </c>
      <c r="G73" s="4">
        <f t="shared" si="12"/>
        <v>-0.11547541042465145</v>
      </c>
      <c r="H73">
        <f t="shared" si="13"/>
        <v>124.274</v>
      </c>
      <c r="I73" s="4">
        <f t="shared" si="14"/>
        <v>-0.11547541042465145</v>
      </c>
    </row>
    <row r="74" spans="1:9">
      <c r="A74">
        <v>61</v>
      </c>
      <c r="B74">
        <v>86.316000000000003</v>
      </c>
      <c r="C74">
        <v>100.557</v>
      </c>
      <c r="D74">
        <v>14.241</v>
      </c>
      <c r="E74" s="4">
        <f t="shared" si="10"/>
        <v>-0.16498679271513972</v>
      </c>
      <c r="F74">
        <f t="shared" si="11"/>
        <v>100.557</v>
      </c>
      <c r="G74" s="4">
        <f t="shared" si="12"/>
        <v>-0.16498679271513972</v>
      </c>
      <c r="H74">
        <f t="shared" si="13"/>
        <v>100.557</v>
      </c>
      <c r="I74" s="4">
        <f t="shared" si="14"/>
        <v>-0.16498679271513972</v>
      </c>
    </row>
    <row r="75" spans="1:9">
      <c r="A75">
        <v>23</v>
      </c>
      <c r="B75">
        <v>130.82300000000001</v>
      </c>
      <c r="C75">
        <v>145.119</v>
      </c>
      <c r="D75">
        <v>14.295999999999999</v>
      </c>
      <c r="E75" s="4">
        <f t="shared" si="10"/>
        <v>-0.10927742063704388</v>
      </c>
      <c r="F75">
        <f t="shared" si="11"/>
        <v>145.119</v>
      </c>
      <c r="G75" s="4">
        <f t="shared" si="12"/>
        <v>-0.10927742063704388</v>
      </c>
      <c r="H75">
        <f t="shared" si="13"/>
        <v>145.119</v>
      </c>
      <c r="I75" s="4">
        <f t="shared" si="14"/>
        <v>-0.10927742063704388</v>
      </c>
    </row>
    <row r="76" spans="1:9">
      <c r="A76">
        <v>88</v>
      </c>
      <c r="B76">
        <v>78.581999999999994</v>
      </c>
      <c r="C76">
        <v>92.948999999999998</v>
      </c>
      <c r="D76">
        <v>14.367000000000001</v>
      </c>
      <c r="E76" s="4">
        <f t="shared" si="10"/>
        <v>-0.18282812857906397</v>
      </c>
      <c r="F76">
        <f t="shared" si="11"/>
        <v>92.948999999999998</v>
      </c>
      <c r="G76" s="4">
        <f t="shared" si="12"/>
        <v>-0.18282812857906397</v>
      </c>
      <c r="H76">
        <f t="shared" si="13"/>
        <v>92.948999999999998</v>
      </c>
      <c r="I76" s="4">
        <f t="shared" si="14"/>
        <v>-0.18282812857906397</v>
      </c>
    </row>
    <row r="77" spans="1:9">
      <c r="A77">
        <v>85</v>
      </c>
      <c r="B77">
        <v>87.691999999999993</v>
      </c>
      <c r="C77">
        <v>102.148</v>
      </c>
      <c r="D77">
        <v>14.456</v>
      </c>
      <c r="E77" s="4">
        <f t="shared" si="10"/>
        <v>-0.16484970122702189</v>
      </c>
      <c r="F77">
        <f t="shared" si="11"/>
        <v>102.148</v>
      </c>
      <c r="G77" s="4">
        <f t="shared" si="12"/>
        <v>-0.16484970122702189</v>
      </c>
      <c r="H77">
        <f t="shared" si="13"/>
        <v>102.148</v>
      </c>
      <c r="I77" s="4">
        <f t="shared" si="14"/>
        <v>-0.16484970122702189</v>
      </c>
    </row>
    <row r="78" spans="1:9">
      <c r="A78">
        <v>70</v>
      </c>
      <c r="B78">
        <v>159.673</v>
      </c>
      <c r="C78">
        <v>174.846</v>
      </c>
      <c r="D78">
        <v>15.173</v>
      </c>
      <c r="E78" s="4">
        <f t="shared" si="10"/>
        <v>-9.5025458280360492E-2</v>
      </c>
      <c r="F78">
        <f t="shared" si="11"/>
        <v>174.846</v>
      </c>
      <c r="G78" s="4">
        <f t="shared" si="12"/>
        <v>-9.5025458280360492E-2</v>
      </c>
      <c r="H78">
        <f t="shared" si="13"/>
        <v>174.846</v>
      </c>
      <c r="I78" s="4">
        <f t="shared" si="14"/>
        <v>-9.5025458280360492E-2</v>
      </c>
    </row>
    <row r="79" spans="1:9">
      <c r="A79">
        <v>66</v>
      </c>
      <c r="B79">
        <v>170.64500000000001</v>
      </c>
      <c r="C79">
        <v>186.02500000000001</v>
      </c>
      <c r="D79">
        <v>15.38</v>
      </c>
      <c r="E79" s="4">
        <f t="shared" si="10"/>
        <v>-9.012862961118108E-2</v>
      </c>
      <c r="F79">
        <f t="shared" si="11"/>
        <v>186.02500000000001</v>
      </c>
      <c r="G79" s="4">
        <f t="shared" si="12"/>
        <v>-9.012862961118108E-2</v>
      </c>
      <c r="H79">
        <f t="shared" si="13"/>
        <v>186.02500000000001</v>
      </c>
      <c r="I79" s="4">
        <f t="shared" si="14"/>
        <v>-9.012862961118108E-2</v>
      </c>
    </row>
    <row r="80" spans="1:9">
      <c r="A80">
        <v>49</v>
      </c>
      <c r="B80">
        <v>89.061999999999998</v>
      </c>
      <c r="C80">
        <v>104.94199999999999</v>
      </c>
      <c r="D80">
        <v>15.88</v>
      </c>
      <c r="E80" s="4">
        <f t="shared" si="10"/>
        <v>-0.17830275538388982</v>
      </c>
      <c r="F80">
        <f t="shared" si="11"/>
        <v>104.94199999999999</v>
      </c>
      <c r="G80" s="4">
        <f t="shared" si="12"/>
        <v>-0.17830275538388982</v>
      </c>
      <c r="H80">
        <f t="shared" si="13"/>
        <v>104.94199999999999</v>
      </c>
      <c r="I80" s="4">
        <f t="shared" si="14"/>
        <v>-0.17830275538388982</v>
      </c>
    </row>
    <row r="81" spans="1:9">
      <c r="A81">
        <v>58</v>
      </c>
      <c r="B81">
        <v>130.9</v>
      </c>
      <c r="C81">
        <v>147.38999999999999</v>
      </c>
      <c r="D81">
        <v>16.489999999999998</v>
      </c>
      <c r="E81" s="4">
        <f t="shared" si="10"/>
        <v>-0.12597402597402582</v>
      </c>
      <c r="F81">
        <f t="shared" si="11"/>
        <v>147.38999999999999</v>
      </c>
      <c r="G81" s="4">
        <f t="shared" si="12"/>
        <v>-0.12597402597402582</v>
      </c>
      <c r="H81">
        <f t="shared" si="13"/>
        <v>147.38999999999999</v>
      </c>
      <c r="I81" s="4">
        <f t="shared" si="14"/>
        <v>-0.12597402597402582</v>
      </c>
    </row>
    <row r="82" spans="1:9">
      <c r="A82">
        <v>14</v>
      </c>
      <c r="B82">
        <v>181.429</v>
      </c>
      <c r="C82">
        <v>198.87700000000001</v>
      </c>
      <c r="D82">
        <v>17.448</v>
      </c>
      <c r="E82" s="4">
        <f t="shared" si="10"/>
        <v>-9.6169851567279807E-2</v>
      </c>
      <c r="F82">
        <f t="shared" si="11"/>
        <v>198.87700000000001</v>
      </c>
      <c r="G82" s="4">
        <f t="shared" si="12"/>
        <v>-9.6169851567279807E-2</v>
      </c>
      <c r="H82">
        <f t="shared" si="13"/>
        <v>198.87700000000001</v>
      </c>
      <c r="I82" s="4">
        <f t="shared" si="14"/>
        <v>-9.6169851567279807E-2</v>
      </c>
    </row>
    <row r="83" spans="1:9">
      <c r="A83">
        <v>21</v>
      </c>
      <c r="B83">
        <v>130.91200000000001</v>
      </c>
      <c r="C83">
        <v>150.988</v>
      </c>
      <c r="D83">
        <v>20.076000000000001</v>
      </c>
      <c r="E83" s="4">
        <f t="shared" si="10"/>
        <v>-0.15335492544610113</v>
      </c>
      <c r="F83">
        <f t="shared" si="11"/>
        <v>150.988</v>
      </c>
      <c r="G83" s="4">
        <f t="shared" si="12"/>
        <v>-0.15335492544610113</v>
      </c>
      <c r="H83">
        <f t="shared" si="13"/>
        <v>150.988</v>
      </c>
      <c r="I83" s="4">
        <f t="shared" si="14"/>
        <v>-0.15335492544610113</v>
      </c>
    </row>
    <row r="84" spans="1:9">
      <c r="A84">
        <v>11</v>
      </c>
      <c r="B84">
        <v>125.15</v>
      </c>
      <c r="C84">
        <v>146.84299999999999</v>
      </c>
      <c r="D84">
        <v>21.693000000000001</v>
      </c>
      <c r="E84" s="4">
        <f t="shared" si="10"/>
        <v>-0.17333599680383527</v>
      </c>
      <c r="F84">
        <f t="shared" si="11"/>
        <v>146.84299999999999</v>
      </c>
      <c r="G84" s="4">
        <f t="shared" si="12"/>
        <v>-0.17333599680383527</v>
      </c>
      <c r="H84">
        <f t="shared" si="13"/>
        <v>146.84299999999999</v>
      </c>
      <c r="I84" s="4">
        <f t="shared" si="14"/>
        <v>-0.17333599680383527</v>
      </c>
    </row>
    <row r="85" spans="1:9">
      <c r="A85">
        <v>80</v>
      </c>
      <c r="B85">
        <v>114.354</v>
      </c>
      <c r="C85">
        <v>137.79900000000001</v>
      </c>
      <c r="D85">
        <v>23.445</v>
      </c>
      <c r="E85" s="4">
        <f t="shared" si="10"/>
        <v>-0.20502124980324263</v>
      </c>
      <c r="F85">
        <f t="shared" si="11"/>
        <v>137.79900000000001</v>
      </c>
      <c r="G85" s="4">
        <f t="shared" si="12"/>
        <v>-0.20502124980324263</v>
      </c>
      <c r="H85">
        <f t="shared" si="13"/>
        <v>137.79900000000001</v>
      </c>
      <c r="I85" s="4">
        <f t="shared" si="14"/>
        <v>-0.20502124980324263</v>
      </c>
    </row>
    <row r="86" spans="1:9">
      <c r="A86">
        <v>16</v>
      </c>
      <c r="B86">
        <v>139.12200000000001</v>
      </c>
      <c r="C86">
        <v>163.035</v>
      </c>
      <c r="D86">
        <v>23.913</v>
      </c>
      <c r="E86" s="4">
        <f t="shared" si="10"/>
        <v>-0.17188510803467447</v>
      </c>
      <c r="F86">
        <f t="shared" si="11"/>
        <v>163.035</v>
      </c>
      <c r="G86" s="4">
        <f t="shared" si="12"/>
        <v>-0.17188510803467447</v>
      </c>
      <c r="H86">
        <f t="shared" si="13"/>
        <v>163.035</v>
      </c>
      <c r="I86" s="4">
        <f t="shared" si="14"/>
        <v>-0.17188510803467447</v>
      </c>
    </row>
    <row r="87" spans="1:9">
      <c r="A87">
        <v>25</v>
      </c>
      <c r="B87">
        <v>151.27500000000001</v>
      </c>
      <c r="C87">
        <v>178.09700000000001</v>
      </c>
      <c r="D87">
        <v>26.821999999999999</v>
      </c>
      <c r="E87" s="4">
        <f t="shared" si="10"/>
        <v>-0.17730623037514462</v>
      </c>
      <c r="F87">
        <f t="shared" si="11"/>
        <v>178.09700000000001</v>
      </c>
      <c r="G87" s="4">
        <f t="shared" si="12"/>
        <v>-0.17730623037514462</v>
      </c>
      <c r="H87">
        <f t="shared" si="13"/>
        <v>178.09700000000001</v>
      </c>
      <c r="I87" s="4">
        <f t="shared" si="14"/>
        <v>-0.17730623037514462</v>
      </c>
    </row>
    <row r="88" spans="1:9">
      <c r="A88">
        <v>92</v>
      </c>
      <c r="B88">
        <v>0</v>
      </c>
      <c r="C88">
        <v>27.073</v>
      </c>
      <c r="D88">
        <v>27.073</v>
      </c>
      <c r="E88" s="4">
        <f t="shared" si="10"/>
        <v>0</v>
      </c>
      <c r="F88">
        <f t="shared" si="11"/>
        <v>0</v>
      </c>
      <c r="G88" s="4">
        <f t="shared" si="12"/>
        <v>0</v>
      </c>
      <c r="H88">
        <f t="shared" si="13"/>
        <v>0</v>
      </c>
      <c r="I88" s="4">
        <f t="shared" si="14"/>
        <v>0</v>
      </c>
    </row>
    <row r="89" spans="1:9">
      <c r="A89">
        <v>83</v>
      </c>
      <c r="B89">
        <v>114.467</v>
      </c>
      <c r="C89">
        <v>145.495</v>
      </c>
      <c r="D89">
        <v>31.027999999999999</v>
      </c>
      <c r="E89" s="4">
        <f t="shared" si="10"/>
        <v>-0.2710650231070964</v>
      </c>
      <c r="F89">
        <f t="shared" si="11"/>
        <v>145.495</v>
      </c>
      <c r="G89" s="4">
        <f t="shared" si="12"/>
        <v>-0.2710650231070964</v>
      </c>
      <c r="H89">
        <f t="shared" si="13"/>
        <v>145.495</v>
      </c>
      <c r="I89" s="4">
        <f t="shared" si="14"/>
        <v>-0.2710650231070964</v>
      </c>
    </row>
    <row r="90" spans="1:9">
      <c r="A90">
        <v>36</v>
      </c>
      <c r="B90">
        <v>106.09399999999999</v>
      </c>
      <c r="C90">
        <v>141.93700000000001</v>
      </c>
      <c r="D90">
        <v>35.843000000000004</v>
      </c>
      <c r="E90" s="4">
        <f t="shared" si="10"/>
        <v>-0.33784191377457745</v>
      </c>
      <c r="F90">
        <f t="shared" si="11"/>
        <v>141.93700000000001</v>
      </c>
      <c r="G90" s="4">
        <f t="shared" si="12"/>
        <v>-0.33784191377457745</v>
      </c>
      <c r="H90">
        <f t="shared" si="13"/>
        <v>141.93700000000001</v>
      </c>
      <c r="I90" s="4">
        <f t="shared" si="14"/>
        <v>-0.33784191377457745</v>
      </c>
    </row>
    <row r="91" spans="1:9">
      <c r="A91">
        <v>50</v>
      </c>
      <c r="B91">
        <v>149.46700000000001</v>
      </c>
      <c r="C91">
        <v>187.58799999999999</v>
      </c>
      <c r="D91">
        <v>38.121000000000002</v>
      </c>
      <c r="E91" s="4">
        <f t="shared" si="10"/>
        <v>-0.25504626439280897</v>
      </c>
      <c r="F91">
        <f t="shared" si="11"/>
        <v>187.58799999999999</v>
      </c>
      <c r="G91" s="4">
        <f t="shared" si="12"/>
        <v>-0.25504626439280897</v>
      </c>
      <c r="H91">
        <f t="shared" si="13"/>
        <v>187.58799999999999</v>
      </c>
      <c r="I91" s="4">
        <f t="shared" si="14"/>
        <v>-0.25504626439280897</v>
      </c>
    </row>
    <row r="92" spans="1:9">
      <c r="A92">
        <v>19</v>
      </c>
      <c r="B92">
        <v>0</v>
      </c>
      <c r="C92">
        <v>39.131999999999998</v>
      </c>
      <c r="D92">
        <v>39.131999999999998</v>
      </c>
      <c r="E92" s="4">
        <f t="shared" si="10"/>
        <v>0</v>
      </c>
      <c r="F92">
        <f t="shared" si="11"/>
        <v>0</v>
      </c>
      <c r="G92" s="4">
        <f t="shared" si="12"/>
        <v>0</v>
      </c>
      <c r="H92">
        <f t="shared" si="13"/>
        <v>0</v>
      </c>
      <c r="I92" s="4">
        <f t="shared" si="14"/>
        <v>0</v>
      </c>
    </row>
    <row r="93" spans="1:9">
      <c r="A93">
        <v>57</v>
      </c>
      <c r="B93">
        <v>120.86199999999999</v>
      </c>
      <c r="C93">
        <v>163.65600000000001</v>
      </c>
      <c r="D93">
        <v>42.793999999999997</v>
      </c>
      <c r="E93" s="4">
        <f t="shared" si="10"/>
        <v>-0.35407324055534423</v>
      </c>
      <c r="F93">
        <f t="shared" si="11"/>
        <v>163.65600000000001</v>
      </c>
      <c r="G93" s="4">
        <f t="shared" si="12"/>
        <v>-0.35407324055534423</v>
      </c>
      <c r="H93">
        <f t="shared" si="13"/>
        <v>163.65600000000001</v>
      </c>
      <c r="I93" s="4">
        <f t="shared" si="14"/>
        <v>-0.35407324055534423</v>
      </c>
    </row>
    <row r="94" spans="1:9">
      <c r="A94">
        <v>93</v>
      </c>
      <c r="B94">
        <v>131.065</v>
      </c>
      <c r="C94">
        <v>179.47300000000001</v>
      </c>
      <c r="D94">
        <v>48.408000000000001</v>
      </c>
      <c r="E94" s="4">
        <f t="shared" si="10"/>
        <v>-0.36934345553732895</v>
      </c>
      <c r="F94">
        <f t="shared" si="11"/>
        <v>179.47300000000001</v>
      </c>
      <c r="G94" s="4">
        <f t="shared" si="12"/>
        <v>-0.36934345553732895</v>
      </c>
      <c r="H94">
        <f t="shared" si="13"/>
        <v>179.47300000000001</v>
      </c>
      <c r="I94" s="4">
        <f t="shared" si="14"/>
        <v>-0.36934345553732895</v>
      </c>
    </row>
    <row r="95" spans="1:9">
      <c r="A95">
        <v>4</v>
      </c>
      <c r="B95">
        <v>0</v>
      </c>
      <c r="C95">
        <v>49.768999999999998</v>
      </c>
      <c r="D95">
        <v>49.768999999999998</v>
      </c>
      <c r="E95" s="4">
        <f t="shared" si="10"/>
        <v>0</v>
      </c>
      <c r="F95">
        <f t="shared" si="11"/>
        <v>0</v>
      </c>
      <c r="G95" s="4">
        <f t="shared" si="12"/>
        <v>0</v>
      </c>
      <c r="H95">
        <f t="shared" si="13"/>
        <v>0</v>
      </c>
      <c r="I95" s="4">
        <f t="shared" si="14"/>
        <v>0</v>
      </c>
    </row>
    <row r="96" spans="1:9">
      <c r="A96">
        <v>60</v>
      </c>
      <c r="B96">
        <v>0</v>
      </c>
      <c r="C96">
        <v>55.439</v>
      </c>
      <c r="D96">
        <v>55.439</v>
      </c>
      <c r="E96" s="4">
        <f t="shared" si="10"/>
        <v>0</v>
      </c>
      <c r="F96">
        <f t="shared" si="11"/>
        <v>0</v>
      </c>
      <c r="G96" s="4">
        <f t="shared" si="12"/>
        <v>0</v>
      </c>
      <c r="H96">
        <f t="shared" si="13"/>
        <v>0</v>
      </c>
      <c r="I96" s="4">
        <f t="shared" si="14"/>
        <v>0</v>
      </c>
    </row>
    <row r="97" spans="1:9">
      <c r="A97">
        <v>45</v>
      </c>
      <c r="B97">
        <v>0</v>
      </c>
      <c r="C97">
        <v>78.841999999999999</v>
      </c>
      <c r="D97">
        <v>78.841999999999999</v>
      </c>
      <c r="E97" s="4">
        <f t="shared" si="10"/>
        <v>0</v>
      </c>
      <c r="F97">
        <f t="shared" si="11"/>
        <v>0</v>
      </c>
      <c r="G97" s="4">
        <f t="shared" si="12"/>
        <v>0</v>
      </c>
      <c r="H97">
        <f t="shared" si="13"/>
        <v>0</v>
      </c>
      <c r="I97" s="4">
        <f t="shared" si="14"/>
        <v>0</v>
      </c>
    </row>
    <row r="98" spans="1:9">
      <c r="A98">
        <v>99</v>
      </c>
      <c r="B98">
        <v>0</v>
      </c>
      <c r="C98">
        <v>87.644000000000005</v>
      </c>
      <c r="D98">
        <v>87.644000000000005</v>
      </c>
      <c r="E98" s="4">
        <f t="shared" si="10"/>
        <v>0</v>
      </c>
      <c r="F98">
        <f t="shared" si="11"/>
        <v>0</v>
      </c>
      <c r="G98" s="4">
        <f t="shared" si="12"/>
        <v>0</v>
      </c>
      <c r="H98">
        <f t="shared" si="13"/>
        <v>0</v>
      </c>
      <c r="I98" s="4">
        <f t="shared" si="14"/>
        <v>0</v>
      </c>
    </row>
    <row r="99" spans="1:9">
      <c r="A99">
        <v>30</v>
      </c>
      <c r="B99">
        <v>0</v>
      </c>
      <c r="C99">
        <v>91.679000000000002</v>
      </c>
      <c r="D99">
        <v>91.679000000000002</v>
      </c>
      <c r="E99" s="4">
        <f t="shared" si="10"/>
        <v>0</v>
      </c>
      <c r="F99">
        <f t="shared" si="11"/>
        <v>0</v>
      </c>
      <c r="G99" s="4">
        <f t="shared" si="12"/>
        <v>0</v>
      </c>
      <c r="H99">
        <f t="shared" si="13"/>
        <v>0</v>
      </c>
      <c r="I99" s="4">
        <f t="shared" si="14"/>
        <v>0</v>
      </c>
    </row>
    <row r="100" spans="1:9">
      <c r="A100">
        <v>8</v>
      </c>
      <c r="B100">
        <v>0</v>
      </c>
      <c r="C100">
        <v>95.567999999999998</v>
      </c>
      <c r="D100">
        <v>95.567999999999998</v>
      </c>
      <c r="E100" s="4">
        <f t="shared" si="10"/>
        <v>0</v>
      </c>
      <c r="F100">
        <f t="shared" si="11"/>
        <v>0</v>
      </c>
      <c r="G100" s="4">
        <f t="shared" ref="G100:G101" si="15">IF($B100,($B100-F100)/$B100,0)</f>
        <v>0</v>
      </c>
      <c r="H100">
        <f t="shared" si="13"/>
        <v>0</v>
      </c>
      <c r="I100" s="4">
        <f t="shared" ref="I100:I101" si="16">IF($B100,($B100-H100)/$B100,0)</f>
        <v>0</v>
      </c>
    </row>
    <row r="101" spans="1:9">
      <c r="A101">
        <v>89</v>
      </c>
      <c r="B101">
        <v>0</v>
      </c>
      <c r="C101">
        <v>98.838999999999999</v>
      </c>
      <c r="D101">
        <v>98.838999999999999</v>
      </c>
      <c r="E101" s="4">
        <f t="shared" si="10"/>
        <v>0</v>
      </c>
      <c r="F101">
        <f t="shared" si="11"/>
        <v>0</v>
      </c>
      <c r="G101" s="4">
        <f t="shared" si="15"/>
        <v>0</v>
      </c>
      <c r="H101">
        <f t="shared" si="13"/>
        <v>0</v>
      </c>
      <c r="I101" s="4">
        <f t="shared" si="16"/>
        <v>0</v>
      </c>
    </row>
    <row r="103" spans="1:9">
      <c r="A103" s="5" t="s">
        <v>28</v>
      </c>
      <c r="B103" s="5">
        <f t="shared" ref="B103:G103" si="17">MIN(B2:B101)</f>
        <v>0</v>
      </c>
      <c r="C103" s="5">
        <f t="shared" si="17"/>
        <v>14.849</v>
      </c>
      <c r="D103" s="5">
        <f t="shared" si="17"/>
        <v>-202.983</v>
      </c>
      <c r="E103" s="6">
        <f t="shared" si="17"/>
        <v>-0.36934345553732895</v>
      </c>
      <c r="F103" s="5">
        <f t="shared" si="17"/>
        <v>0</v>
      </c>
      <c r="G103" s="6">
        <f t="shared" si="17"/>
        <v>-0.36934345553732895</v>
      </c>
      <c r="H103" s="5">
        <f>MIN(H2:H101)</f>
        <v>0</v>
      </c>
      <c r="I103" s="6">
        <f>MIN(I2:I101)</f>
        <v>-0.36934345553732895</v>
      </c>
    </row>
    <row r="104" spans="1:9">
      <c r="A104" s="5" t="s">
        <v>29</v>
      </c>
      <c r="B104" s="5">
        <f t="shared" ref="B104:G104" si="18">MAX(B2:B101)</f>
        <v>303.75200000000001</v>
      </c>
      <c r="C104" s="5">
        <f t="shared" si="18"/>
        <v>198.87700000000001</v>
      </c>
      <c r="D104" s="5">
        <f t="shared" si="18"/>
        <v>98.838999999999999</v>
      </c>
      <c r="E104" s="6">
        <f t="shared" si="18"/>
        <v>0.67100043635209639</v>
      </c>
      <c r="F104" s="5">
        <f t="shared" si="18"/>
        <v>198.87700000000001</v>
      </c>
      <c r="G104" s="6">
        <f t="shared" si="18"/>
        <v>0.61524110590003367</v>
      </c>
      <c r="H104" s="5">
        <f>MAX(H2:H101)</f>
        <v>198.87700000000001</v>
      </c>
      <c r="I104" s="6">
        <f>MAX(I2:I101)</f>
        <v>0.61524110590003367</v>
      </c>
    </row>
    <row r="105" spans="1:9">
      <c r="A105" s="5" t="s">
        <v>30</v>
      </c>
      <c r="B105" s="5">
        <f t="shared" ref="B105:G105" si="19">AVERAGE(B2:B101)</f>
        <v>110.66146999999999</v>
      </c>
      <c r="C105" s="5">
        <f t="shared" si="19"/>
        <v>110.20414999999998</v>
      </c>
      <c r="D105" s="5">
        <f t="shared" si="19"/>
        <v>-0.45731999999999684</v>
      </c>
      <c r="E105" s="6">
        <f t="shared" si="19"/>
        <v>2.4667156516401847E-2</v>
      </c>
      <c r="F105" s="5">
        <f t="shared" si="19"/>
        <v>103.96429999999998</v>
      </c>
      <c r="G105" s="6">
        <f t="shared" si="19"/>
        <v>1.1929444861106725E-2</v>
      </c>
      <c r="H105" s="5">
        <f>AVERAGE(H2:H101)</f>
        <v>103.91319387755101</v>
      </c>
      <c r="I105" s="6">
        <f>AVERAGE(I2:I101)</f>
        <v>1.1929444861106725E-2</v>
      </c>
    </row>
    <row r="106" spans="1:9">
      <c r="A106" s="5" t="s">
        <v>31</v>
      </c>
      <c r="B106" s="5">
        <f t="shared" ref="B106:G106" si="20">MEDIAN(B2:B101)</f>
        <v>110.504</v>
      </c>
      <c r="C106" s="5">
        <f t="shared" si="20"/>
        <v>102.4425</v>
      </c>
      <c r="D106" s="5">
        <f t="shared" si="20"/>
        <v>2.0709999999999997</v>
      </c>
      <c r="E106" s="6">
        <f t="shared" si="20"/>
        <v>0</v>
      </c>
      <c r="F106" s="5">
        <f t="shared" si="20"/>
        <v>102.4425</v>
      </c>
      <c r="G106" s="6">
        <f t="shared" si="20"/>
        <v>0</v>
      </c>
      <c r="H106" s="5">
        <f>MEDIAN(H2:H101)</f>
        <v>102.4425</v>
      </c>
      <c r="I106" s="6">
        <f>MEDIAN(I2:I101)</f>
        <v>0</v>
      </c>
    </row>
    <row r="107" spans="1:9">
      <c r="A107" s="5" t="s">
        <v>32</v>
      </c>
      <c r="B107" s="5">
        <f t="shared" ref="B107:G107" si="21">STDEV(B2:B101)</f>
        <v>57.943963354271112</v>
      </c>
      <c r="C107" s="5">
        <f t="shared" si="21"/>
        <v>38.717394859345212</v>
      </c>
      <c r="D107" s="5">
        <f t="shared" si="21"/>
        <v>42.058350807948287</v>
      </c>
      <c r="E107" s="6">
        <f t="shared" si="21"/>
        <v>0.18464370542478115</v>
      </c>
      <c r="F107" s="5">
        <f t="shared" si="21"/>
        <v>48.515630299977026</v>
      </c>
      <c r="G107" s="6">
        <f t="shared" si="21"/>
        <v>0.16306442188389123</v>
      </c>
      <c r="H107" s="5">
        <f>STDEV(H2:H101)</f>
        <v>49.001751449585733</v>
      </c>
      <c r="I107" s="6">
        <f>STDEV(I2:I101)</f>
        <v>0.16306442188389123</v>
      </c>
    </row>
    <row r="108" spans="1:9">
      <c r="A108" s="5" t="s">
        <v>33</v>
      </c>
      <c r="B108" s="5"/>
      <c r="C108" s="5">
        <f>CORREL($B1:$B101,C1:C101)</f>
        <v>0.68814758414865851</v>
      </c>
      <c r="D108" s="5"/>
      <c r="E108" s="5"/>
      <c r="G108" s="5">
        <f>CORREL($B1:$B101,F1:F101)</f>
        <v>0.79727974396393575</v>
      </c>
      <c r="I108" s="5">
        <f>CORREL($B1:$B101,H1:H101)</f>
        <v>0.90323617440707982</v>
      </c>
    </row>
  </sheetData>
  <sortState ref="A2:I101">
    <sortCondition ref="D2:D101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2"/>
  <sheetViews>
    <sheetView tabSelected="1" topLeftCell="A83" workbookViewId="0">
      <selection activeCell="D97" sqref="D97"/>
    </sheetView>
  </sheetViews>
  <sheetFormatPr defaultRowHeight="15"/>
  <sheetData>
    <row r="1" spans="1:10">
      <c r="A1" s="7" t="s">
        <v>22</v>
      </c>
      <c r="B1" s="7" t="s">
        <v>21</v>
      </c>
      <c r="C1" s="7" t="s">
        <v>20</v>
      </c>
      <c r="D1" s="7" t="s">
        <v>19</v>
      </c>
      <c r="E1" t="s">
        <v>18</v>
      </c>
      <c r="F1" t="s">
        <v>17</v>
      </c>
      <c r="G1" t="s">
        <v>16</v>
      </c>
      <c r="H1" t="s">
        <v>15</v>
      </c>
      <c r="I1" t="s">
        <v>34</v>
      </c>
      <c r="J1" t="s">
        <v>13</v>
      </c>
    </row>
    <row r="2" spans="1:10">
      <c r="A2" s="7">
        <v>0</v>
      </c>
      <c r="B2" s="7">
        <v>5</v>
      </c>
      <c r="C2" s="7">
        <v>1</v>
      </c>
      <c r="D2" s="7">
        <v>0</v>
      </c>
      <c r="E2">
        <v>4</v>
      </c>
      <c r="F2">
        <v>4</v>
      </c>
      <c r="G2">
        <v>3</v>
      </c>
      <c r="H2">
        <v>3</v>
      </c>
      <c r="I2">
        <v>0</v>
      </c>
      <c r="J2" t="s">
        <v>12</v>
      </c>
    </row>
    <row r="3" spans="1:10">
      <c r="A3" s="7">
        <v>0</v>
      </c>
      <c r="B3" s="7">
        <v>5</v>
      </c>
      <c r="C3" s="7">
        <v>5</v>
      </c>
      <c r="D3" s="7">
        <v>0</v>
      </c>
      <c r="E3">
        <v>4</v>
      </c>
      <c r="F3">
        <v>3</v>
      </c>
      <c r="G3">
        <v>0</v>
      </c>
      <c r="H3">
        <v>4</v>
      </c>
      <c r="I3">
        <v>0</v>
      </c>
      <c r="J3" t="s">
        <v>12</v>
      </c>
    </row>
    <row r="4" spans="1:10">
      <c r="A4" s="7">
        <v>1</v>
      </c>
      <c r="B4" s="7">
        <v>2</v>
      </c>
      <c r="C4" s="7">
        <v>0</v>
      </c>
      <c r="D4" s="7">
        <v>0</v>
      </c>
      <c r="E4">
        <v>4</v>
      </c>
      <c r="F4">
        <v>5</v>
      </c>
      <c r="G4">
        <v>3</v>
      </c>
      <c r="H4">
        <v>5</v>
      </c>
      <c r="I4">
        <v>0</v>
      </c>
      <c r="J4" t="s">
        <v>12</v>
      </c>
    </row>
    <row r="5" spans="1:10">
      <c r="A5" s="7">
        <v>1</v>
      </c>
      <c r="B5" s="7">
        <v>6</v>
      </c>
      <c r="C5" s="7">
        <v>3</v>
      </c>
      <c r="D5" s="7">
        <v>0</v>
      </c>
      <c r="E5">
        <v>3</v>
      </c>
      <c r="F5">
        <v>4</v>
      </c>
      <c r="G5">
        <v>3</v>
      </c>
      <c r="H5">
        <v>2</v>
      </c>
      <c r="I5">
        <v>0</v>
      </c>
      <c r="J5" t="s">
        <v>12</v>
      </c>
    </row>
    <row r="6" spans="1:10">
      <c r="A6" s="7">
        <v>2</v>
      </c>
      <c r="B6" s="7">
        <v>4</v>
      </c>
      <c r="C6" s="7">
        <v>0</v>
      </c>
      <c r="D6" s="7">
        <v>0</v>
      </c>
      <c r="E6">
        <v>0</v>
      </c>
      <c r="F6">
        <v>1</v>
      </c>
      <c r="G6">
        <v>4</v>
      </c>
      <c r="H6">
        <v>0</v>
      </c>
      <c r="I6">
        <v>0</v>
      </c>
      <c r="J6" t="s">
        <v>12</v>
      </c>
    </row>
    <row r="7" spans="1:10">
      <c r="A7" s="7">
        <v>3</v>
      </c>
      <c r="B7" s="7">
        <v>4</v>
      </c>
      <c r="C7" s="7">
        <v>2</v>
      </c>
      <c r="D7" s="7">
        <v>0</v>
      </c>
      <c r="E7">
        <v>4</v>
      </c>
      <c r="F7">
        <v>1</v>
      </c>
      <c r="G7">
        <v>0</v>
      </c>
      <c r="H7">
        <v>2</v>
      </c>
      <c r="I7">
        <v>0</v>
      </c>
      <c r="J7" t="s">
        <v>12</v>
      </c>
    </row>
    <row r="8" spans="1:10">
      <c r="A8" s="7">
        <v>4</v>
      </c>
      <c r="B8" s="7">
        <v>0</v>
      </c>
      <c r="C8" s="7">
        <v>2</v>
      </c>
      <c r="D8" s="7">
        <v>0</v>
      </c>
      <c r="E8">
        <v>2</v>
      </c>
      <c r="F8">
        <v>4</v>
      </c>
      <c r="G8">
        <v>3</v>
      </c>
      <c r="H8">
        <v>3</v>
      </c>
      <c r="I8">
        <v>0</v>
      </c>
      <c r="J8" t="s">
        <v>12</v>
      </c>
    </row>
    <row r="9" spans="1:10">
      <c r="A9" s="7">
        <v>5</v>
      </c>
      <c r="B9" s="7">
        <v>1</v>
      </c>
      <c r="C9" s="7">
        <v>2</v>
      </c>
      <c r="D9" s="7">
        <v>0</v>
      </c>
      <c r="E9">
        <v>5</v>
      </c>
      <c r="F9">
        <v>2</v>
      </c>
      <c r="G9">
        <v>5</v>
      </c>
      <c r="H9">
        <v>5</v>
      </c>
      <c r="I9">
        <v>0</v>
      </c>
      <c r="J9" t="s">
        <v>12</v>
      </c>
    </row>
    <row r="10" spans="1:10">
      <c r="A10" s="7">
        <v>5</v>
      </c>
      <c r="B10" s="7">
        <v>4</v>
      </c>
      <c r="C10" s="7">
        <v>2</v>
      </c>
      <c r="D10" s="7">
        <v>0</v>
      </c>
      <c r="E10">
        <v>1</v>
      </c>
      <c r="F10">
        <v>2</v>
      </c>
      <c r="G10">
        <v>2</v>
      </c>
      <c r="H10">
        <v>1</v>
      </c>
      <c r="I10">
        <v>0</v>
      </c>
      <c r="J10" t="s">
        <v>12</v>
      </c>
    </row>
    <row r="11" spans="1:10">
      <c r="A11" s="7">
        <v>0</v>
      </c>
      <c r="B11" s="7">
        <v>1</v>
      </c>
      <c r="C11" s="7">
        <v>1</v>
      </c>
      <c r="D11" s="7">
        <v>1</v>
      </c>
      <c r="E11">
        <v>1</v>
      </c>
      <c r="F11">
        <v>0</v>
      </c>
      <c r="G11">
        <v>5</v>
      </c>
      <c r="H11">
        <v>2</v>
      </c>
      <c r="I11">
        <v>38.593000000000004</v>
      </c>
      <c r="J11" t="s">
        <v>12</v>
      </c>
    </row>
    <row r="12" spans="1:10">
      <c r="A12" s="7">
        <v>0</v>
      </c>
      <c r="B12" s="7">
        <v>3</v>
      </c>
      <c r="C12" s="7">
        <v>1</v>
      </c>
      <c r="D12" s="7">
        <v>1</v>
      </c>
      <c r="E12">
        <v>3</v>
      </c>
      <c r="F12">
        <v>1</v>
      </c>
      <c r="G12">
        <v>2</v>
      </c>
      <c r="H12">
        <v>1</v>
      </c>
      <c r="I12">
        <v>55.463000000000001</v>
      </c>
      <c r="J12" t="s">
        <v>12</v>
      </c>
    </row>
    <row r="13" spans="1:10">
      <c r="A13" s="7">
        <v>1</v>
      </c>
      <c r="B13" s="7">
        <v>0</v>
      </c>
      <c r="C13" s="7">
        <v>3</v>
      </c>
      <c r="D13" s="7">
        <v>3</v>
      </c>
      <c r="E13">
        <v>0</v>
      </c>
      <c r="F13">
        <v>2</v>
      </c>
      <c r="G13">
        <v>1</v>
      </c>
      <c r="H13">
        <v>1</v>
      </c>
      <c r="I13">
        <v>57.695</v>
      </c>
      <c r="J13" t="s">
        <v>12</v>
      </c>
    </row>
    <row r="14" spans="1:10">
      <c r="A14" s="7">
        <v>0</v>
      </c>
      <c r="B14" s="7">
        <v>1</v>
      </c>
      <c r="C14" s="7">
        <v>3</v>
      </c>
      <c r="D14" s="7">
        <v>2</v>
      </c>
      <c r="E14">
        <v>5</v>
      </c>
      <c r="F14">
        <v>2</v>
      </c>
      <c r="G14">
        <v>3</v>
      </c>
      <c r="H14">
        <v>4</v>
      </c>
      <c r="I14">
        <v>59.128999999999998</v>
      </c>
      <c r="J14" t="s">
        <v>12</v>
      </c>
    </row>
    <row r="15" spans="1:10">
      <c r="A15" s="7">
        <v>4</v>
      </c>
      <c r="B15" s="7">
        <v>0</v>
      </c>
      <c r="C15" s="7">
        <v>2</v>
      </c>
      <c r="D15" s="7">
        <v>1</v>
      </c>
      <c r="E15">
        <v>1</v>
      </c>
      <c r="F15">
        <v>5</v>
      </c>
      <c r="G15">
        <v>1</v>
      </c>
      <c r="H15">
        <v>3</v>
      </c>
      <c r="I15">
        <v>61.709000000000003</v>
      </c>
      <c r="J15" t="s">
        <v>12</v>
      </c>
    </row>
    <row r="16" spans="1:10">
      <c r="A16" s="7">
        <v>3</v>
      </c>
      <c r="B16" s="7">
        <v>1</v>
      </c>
      <c r="C16" s="7">
        <v>1</v>
      </c>
      <c r="D16" s="7">
        <v>1</v>
      </c>
      <c r="E16">
        <v>3</v>
      </c>
      <c r="F16">
        <v>3</v>
      </c>
      <c r="G16">
        <v>0</v>
      </c>
      <c r="H16">
        <v>3</v>
      </c>
      <c r="I16">
        <v>67.489000000000004</v>
      </c>
      <c r="J16" t="s">
        <v>12</v>
      </c>
    </row>
    <row r="17" spans="1:10">
      <c r="A17" s="7">
        <v>4</v>
      </c>
      <c r="B17" s="7">
        <v>1</v>
      </c>
      <c r="C17" s="7">
        <v>1</v>
      </c>
      <c r="D17" s="7">
        <v>1</v>
      </c>
      <c r="E17">
        <v>3</v>
      </c>
      <c r="F17">
        <v>3</v>
      </c>
      <c r="G17">
        <v>3</v>
      </c>
      <c r="H17">
        <v>0</v>
      </c>
      <c r="I17">
        <v>67.534999999999997</v>
      </c>
      <c r="J17" t="s">
        <v>12</v>
      </c>
    </row>
    <row r="18" spans="1:10">
      <c r="A18" s="7">
        <v>3</v>
      </c>
      <c r="B18" s="7">
        <v>0</v>
      </c>
      <c r="C18" s="7">
        <v>3</v>
      </c>
      <c r="D18" s="7">
        <v>1</v>
      </c>
      <c r="E18">
        <v>5</v>
      </c>
      <c r="F18">
        <v>0</v>
      </c>
      <c r="G18">
        <v>2</v>
      </c>
      <c r="H18">
        <v>3</v>
      </c>
      <c r="I18">
        <v>67.905000000000001</v>
      </c>
      <c r="J18" t="s">
        <v>12</v>
      </c>
    </row>
    <row r="19" spans="1:10">
      <c r="A19" s="7">
        <v>2</v>
      </c>
      <c r="B19" s="7">
        <v>2</v>
      </c>
      <c r="C19" s="7">
        <v>1</v>
      </c>
      <c r="D19" s="7">
        <v>1</v>
      </c>
      <c r="E19">
        <v>5</v>
      </c>
      <c r="F19">
        <v>4</v>
      </c>
      <c r="G19">
        <v>1</v>
      </c>
      <c r="H19">
        <v>1</v>
      </c>
      <c r="I19">
        <v>68.111999999999995</v>
      </c>
      <c r="J19" t="s">
        <v>12</v>
      </c>
    </row>
    <row r="20" spans="1:10">
      <c r="A20" s="7">
        <v>2</v>
      </c>
      <c r="B20" s="7">
        <v>2</v>
      </c>
      <c r="C20" s="7">
        <v>2</v>
      </c>
      <c r="D20" s="7">
        <v>1</v>
      </c>
      <c r="E20">
        <v>3</v>
      </c>
      <c r="F20">
        <v>4</v>
      </c>
      <c r="G20">
        <v>4</v>
      </c>
      <c r="H20">
        <v>5</v>
      </c>
      <c r="I20">
        <v>68.251999999999995</v>
      </c>
      <c r="J20" t="s">
        <v>12</v>
      </c>
    </row>
    <row r="21" spans="1:10">
      <c r="A21" s="7">
        <v>1</v>
      </c>
      <c r="B21" s="7">
        <v>3</v>
      </c>
      <c r="C21" s="7">
        <v>0</v>
      </c>
      <c r="D21" s="7">
        <v>3</v>
      </c>
      <c r="E21">
        <v>2</v>
      </c>
      <c r="F21">
        <v>2</v>
      </c>
      <c r="G21">
        <v>5</v>
      </c>
      <c r="H21">
        <v>1</v>
      </c>
      <c r="I21">
        <v>68.412999999999997</v>
      </c>
      <c r="J21" t="s">
        <v>12</v>
      </c>
    </row>
    <row r="22" spans="1:10">
      <c r="A22" s="7">
        <v>2</v>
      </c>
      <c r="B22" s="7">
        <v>4</v>
      </c>
      <c r="C22" s="7">
        <v>1</v>
      </c>
      <c r="D22" s="7">
        <v>1</v>
      </c>
      <c r="E22">
        <v>3</v>
      </c>
      <c r="F22">
        <v>1</v>
      </c>
      <c r="G22">
        <v>5</v>
      </c>
      <c r="H22">
        <v>4</v>
      </c>
      <c r="I22">
        <v>69.117999999999995</v>
      </c>
      <c r="J22" t="s">
        <v>12</v>
      </c>
    </row>
    <row r="23" spans="1:10">
      <c r="A23" s="7">
        <v>4</v>
      </c>
      <c r="B23" s="7">
        <v>1</v>
      </c>
      <c r="C23" s="7">
        <v>0</v>
      </c>
      <c r="D23" s="7">
        <v>3</v>
      </c>
      <c r="E23">
        <v>2</v>
      </c>
      <c r="F23">
        <v>5</v>
      </c>
      <c r="G23">
        <v>6</v>
      </c>
      <c r="H23">
        <v>3</v>
      </c>
      <c r="I23">
        <v>69.183999999999997</v>
      </c>
      <c r="J23" t="s">
        <v>12</v>
      </c>
    </row>
    <row r="24" spans="1:10">
      <c r="A24" s="7">
        <v>2</v>
      </c>
      <c r="B24" s="7">
        <v>3</v>
      </c>
      <c r="C24" s="7">
        <v>2</v>
      </c>
      <c r="D24" s="7">
        <v>2</v>
      </c>
      <c r="E24">
        <v>1</v>
      </c>
      <c r="F24">
        <v>1</v>
      </c>
      <c r="G24">
        <v>0</v>
      </c>
      <c r="H24">
        <v>2</v>
      </c>
      <c r="I24">
        <v>69.814999999999998</v>
      </c>
      <c r="J24" t="s">
        <v>12</v>
      </c>
    </row>
    <row r="25" spans="1:10">
      <c r="A25" s="7">
        <v>3</v>
      </c>
      <c r="B25" s="7">
        <v>2</v>
      </c>
      <c r="C25" s="7">
        <v>0</v>
      </c>
      <c r="D25" s="7">
        <v>2</v>
      </c>
      <c r="E25">
        <v>2</v>
      </c>
      <c r="F25">
        <v>0</v>
      </c>
      <c r="G25">
        <v>1</v>
      </c>
      <c r="H25">
        <v>5</v>
      </c>
      <c r="I25">
        <v>73.204999999999998</v>
      </c>
      <c r="J25" t="s">
        <v>12</v>
      </c>
    </row>
    <row r="26" spans="1:10">
      <c r="A26" s="7">
        <v>2</v>
      </c>
      <c r="B26" s="7">
        <v>2</v>
      </c>
      <c r="C26" s="7">
        <v>1</v>
      </c>
      <c r="D26" s="7">
        <v>4</v>
      </c>
      <c r="E26">
        <v>1</v>
      </c>
      <c r="F26">
        <v>3</v>
      </c>
      <c r="G26">
        <v>1</v>
      </c>
      <c r="H26">
        <v>0</v>
      </c>
      <c r="I26">
        <v>74.427999999999997</v>
      </c>
      <c r="J26" t="s">
        <v>12</v>
      </c>
    </row>
    <row r="27" spans="1:10">
      <c r="A27" s="7">
        <v>2</v>
      </c>
      <c r="B27" s="7">
        <v>3</v>
      </c>
      <c r="C27" s="7">
        <v>1</v>
      </c>
      <c r="D27" s="7">
        <v>2</v>
      </c>
      <c r="E27">
        <v>3</v>
      </c>
      <c r="F27">
        <v>5</v>
      </c>
      <c r="G27">
        <v>3</v>
      </c>
      <c r="H27">
        <v>4</v>
      </c>
      <c r="I27">
        <v>76.822000000000003</v>
      </c>
      <c r="J27" t="s">
        <v>12</v>
      </c>
    </row>
    <row r="28" spans="1:10">
      <c r="A28" s="7">
        <v>1</v>
      </c>
      <c r="B28" s="7">
        <v>2</v>
      </c>
      <c r="C28" s="7">
        <v>4</v>
      </c>
      <c r="D28" s="7">
        <v>1</v>
      </c>
      <c r="E28">
        <v>5</v>
      </c>
      <c r="F28">
        <v>4</v>
      </c>
      <c r="G28">
        <v>5</v>
      </c>
      <c r="H28">
        <v>2</v>
      </c>
      <c r="I28">
        <v>77.111999999999995</v>
      </c>
      <c r="J28" t="s">
        <v>12</v>
      </c>
    </row>
    <row r="29" spans="1:10">
      <c r="A29" s="7">
        <v>3</v>
      </c>
      <c r="B29" s="7">
        <v>0</v>
      </c>
      <c r="C29" s="7">
        <v>2</v>
      </c>
      <c r="D29" s="7">
        <v>4</v>
      </c>
      <c r="E29">
        <v>1</v>
      </c>
      <c r="F29">
        <v>5</v>
      </c>
      <c r="G29">
        <v>1</v>
      </c>
      <c r="H29">
        <v>4</v>
      </c>
      <c r="I29">
        <v>77.959999999999994</v>
      </c>
      <c r="J29" t="s">
        <v>12</v>
      </c>
    </row>
    <row r="30" spans="1:10">
      <c r="A30" s="7">
        <v>5</v>
      </c>
      <c r="B30" s="7">
        <v>0</v>
      </c>
      <c r="C30" s="7">
        <v>4</v>
      </c>
      <c r="D30" s="7">
        <v>1</v>
      </c>
      <c r="E30">
        <v>2</v>
      </c>
      <c r="F30">
        <v>4</v>
      </c>
      <c r="G30">
        <v>1</v>
      </c>
      <c r="H30">
        <v>1</v>
      </c>
      <c r="I30">
        <v>78.581999999999994</v>
      </c>
      <c r="J30" t="s">
        <v>12</v>
      </c>
    </row>
    <row r="31" spans="1:10">
      <c r="A31" s="7">
        <v>0</v>
      </c>
      <c r="B31" s="7">
        <v>2</v>
      </c>
      <c r="C31" s="7">
        <v>4</v>
      </c>
      <c r="D31" s="7">
        <v>2</v>
      </c>
      <c r="E31">
        <v>3</v>
      </c>
      <c r="F31">
        <v>4</v>
      </c>
      <c r="G31">
        <v>2</v>
      </c>
      <c r="H31">
        <v>1</v>
      </c>
      <c r="I31">
        <v>79.516000000000005</v>
      </c>
      <c r="J31" t="s">
        <v>12</v>
      </c>
    </row>
    <row r="32" spans="1:10">
      <c r="A32" s="7">
        <v>0</v>
      </c>
      <c r="B32" s="7">
        <v>2</v>
      </c>
      <c r="C32" s="7">
        <v>4</v>
      </c>
      <c r="D32" s="7">
        <v>3</v>
      </c>
      <c r="E32">
        <v>0</v>
      </c>
      <c r="F32">
        <v>3</v>
      </c>
      <c r="G32">
        <v>1</v>
      </c>
      <c r="H32">
        <v>5</v>
      </c>
      <c r="I32">
        <v>79.975999999999999</v>
      </c>
      <c r="J32" t="s">
        <v>12</v>
      </c>
    </row>
    <row r="33" spans="1:10">
      <c r="A33" s="7">
        <v>3</v>
      </c>
      <c r="B33" s="7">
        <v>2</v>
      </c>
      <c r="C33" s="7">
        <v>2</v>
      </c>
      <c r="D33" s="7">
        <v>3</v>
      </c>
      <c r="E33">
        <v>0</v>
      </c>
      <c r="F33">
        <v>1</v>
      </c>
      <c r="G33">
        <v>1</v>
      </c>
      <c r="H33">
        <v>4</v>
      </c>
      <c r="I33">
        <v>85.991</v>
      </c>
      <c r="J33" t="s">
        <v>12</v>
      </c>
    </row>
    <row r="34" spans="1:10">
      <c r="A34" s="7">
        <v>3</v>
      </c>
      <c r="B34" s="7">
        <v>1</v>
      </c>
      <c r="C34" s="7">
        <v>2</v>
      </c>
      <c r="D34" s="7">
        <v>2</v>
      </c>
      <c r="E34">
        <v>5</v>
      </c>
      <c r="F34">
        <v>2</v>
      </c>
      <c r="G34">
        <v>1</v>
      </c>
      <c r="H34">
        <v>4</v>
      </c>
      <c r="I34">
        <v>86.212000000000003</v>
      </c>
      <c r="J34" t="s">
        <v>12</v>
      </c>
    </row>
    <row r="35" spans="1:10">
      <c r="A35" s="7">
        <v>1</v>
      </c>
      <c r="B35" s="7">
        <v>1</v>
      </c>
      <c r="C35" s="7">
        <v>3</v>
      </c>
      <c r="D35" s="7">
        <v>4</v>
      </c>
      <c r="E35">
        <v>6</v>
      </c>
      <c r="F35">
        <v>1</v>
      </c>
      <c r="G35">
        <v>3</v>
      </c>
      <c r="H35">
        <v>2</v>
      </c>
      <c r="I35">
        <v>86.316000000000003</v>
      </c>
      <c r="J35" t="s">
        <v>12</v>
      </c>
    </row>
    <row r="36" spans="1:10">
      <c r="A36" s="7">
        <v>3</v>
      </c>
      <c r="B36" s="7">
        <v>5</v>
      </c>
      <c r="C36" s="7">
        <v>0</v>
      </c>
      <c r="D36" s="7">
        <v>1</v>
      </c>
      <c r="E36">
        <v>2</v>
      </c>
      <c r="F36">
        <v>5</v>
      </c>
      <c r="G36">
        <v>0</v>
      </c>
      <c r="H36">
        <v>3</v>
      </c>
      <c r="I36">
        <v>87.378</v>
      </c>
      <c r="J36" t="s">
        <v>12</v>
      </c>
    </row>
    <row r="37" spans="1:10">
      <c r="A37" s="7">
        <v>2</v>
      </c>
      <c r="B37" s="7">
        <v>0</v>
      </c>
      <c r="C37" s="7">
        <v>2</v>
      </c>
      <c r="D37" s="7">
        <v>5</v>
      </c>
      <c r="E37">
        <v>6</v>
      </c>
      <c r="F37">
        <v>3</v>
      </c>
      <c r="G37">
        <v>3</v>
      </c>
      <c r="H37">
        <v>0</v>
      </c>
      <c r="I37">
        <v>87.691999999999993</v>
      </c>
      <c r="J37" t="s">
        <v>12</v>
      </c>
    </row>
    <row r="38" spans="1:10">
      <c r="A38" s="7">
        <v>4</v>
      </c>
      <c r="B38" s="7">
        <v>2</v>
      </c>
      <c r="C38" s="7">
        <v>4</v>
      </c>
      <c r="D38" s="7">
        <v>1</v>
      </c>
      <c r="E38">
        <v>3</v>
      </c>
      <c r="F38">
        <v>1</v>
      </c>
      <c r="G38">
        <v>4</v>
      </c>
      <c r="H38">
        <v>5</v>
      </c>
      <c r="I38">
        <v>89.061999999999998</v>
      </c>
      <c r="J38" t="s">
        <v>12</v>
      </c>
    </row>
    <row r="39" spans="1:10">
      <c r="A39" s="7">
        <v>0</v>
      </c>
      <c r="B39" s="7">
        <v>5</v>
      </c>
      <c r="C39" s="7">
        <v>2</v>
      </c>
      <c r="D39" s="7">
        <v>2</v>
      </c>
      <c r="E39">
        <v>4</v>
      </c>
      <c r="F39">
        <v>6</v>
      </c>
      <c r="G39">
        <v>4</v>
      </c>
      <c r="H39">
        <v>2</v>
      </c>
      <c r="I39">
        <v>90.695999999999998</v>
      </c>
      <c r="J39" t="s">
        <v>12</v>
      </c>
    </row>
    <row r="40" spans="1:10">
      <c r="A40" s="7">
        <v>2</v>
      </c>
      <c r="B40" s="7">
        <v>1</v>
      </c>
      <c r="C40" s="7">
        <v>1</v>
      </c>
      <c r="D40" s="7">
        <v>4</v>
      </c>
      <c r="E40">
        <v>4</v>
      </c>
      <c r="F40">
        <v>4</v>
      </c>
      <c r="G40">
        <v>1</v>
      </c>
      <c r="H40">
        <v>2</v>
      </c>
      <c r="I40">
        <v>91.528999999999996</v>
      </c>
      <c r="J40" t="s">
        <v>12</v>
      </c>
    </row>
    <row r="41" spans="1:10">
      <c r="A41" s="7">
        <v>3</v>
      </c>
      <c r="B41" s="7">
        <v>1</v>
      </c>
      <c r="C41" s="7">
        <v>0</v>
      </c>
      <c r="D41" s="7">
        <v>5</v>
      </c>
      <c r="E41">
        <v>4</v>
      </c>
      <c r="F41">
        <v>4</v>
      </c>
      <c r="G41">
        <v>4</v>
      </c>
      <c r="H41">
        <v>1</v>
      </c>
      <c r="I41">
        <v>91.619</v>
      </c>
      <c r="J41" t="s">
        <v>12</v>
      </c>
    </row>
    <row r="42" spans="1:10">
      <c r="A42" s="7">
        <v>1</v>
      </c>
      <c r="B42" s="7">
        <v>1</v>
      </c>
      <c r="C42" s="7">
        <v>2</v>
      </c>
      <c r="D42" s="7">
        <v>5</v>
      </c>
      <c r="E42">
        <v>4</v>
      </c>
      <c r="F42">
        <v>3</v>
      </c>
      <c r="G42">
        <v>1</v>
      </c>
      <c r="H42">
        <v>4</v>
      </c>
      <c r="I42">
        <v>91.638000000000005</v>
      </c>
      <c r="J42" t="s">
        <v>12</v>
      </c>
    </row>
    <row r="43" spans="1:10">
      <c r="A43" s="7">
        <v>1</v>
      </c>
      <c r="B43" s="7">
        <v>4</v>
      </c>
      <c r="C43" s="7">
        <v>3</v>
      </c>
      <c r="D43" s="7">
        <v>3</v>
      </c>
      <c r="E43">
        <v>0</v>
      </c>
      <c r="F43">
        <v>0</v>
      </c>
      <c r="G43">
        <v>0</v>
      </c>
      <c r="H43">
        <v>3</v>
      </c>
      <c r="I43">
        <v>94.477999999999994</v>
      </c>
      <c r="J43" t="s">
        <v>12</v>
      </c>
    </row>
    <row r="44" spans="1:10">
      <c r="A44" s="7">
        <v>2</v>
      </c>
      <c r="B44" s="7">
        <v>3</v>
      </c>
      <c r="C44" s="7">
        <v>1</v>
      </c>
      <c r="D44" s="7">
        <v>3</v>
      </c>
      <c r="E44">
        <v>4</v>
      </c>
      <c r="F44">
        <v>1</v>
      </c>
      <c r="G44">
        <v>3</v>
      </c>
      <c r="H44">
        <v>1</v>
      </c>
      <c r="I44">
        <v>97.192999999999998</v>
      </c>
      <c r="J44" t="s">
        <v>12</v>
      </c>
    </row>
    <row r="45" spans="1:10">
      <c r="A45" s="7">
        <v>3</v>
      </c>
      <c r="B45" s="7">
        <v>3</v>
      </c>
      <c r="C45" s="7">
        <v>3</v>
      </c>
      <c r="D45" s="7">
        <v>2</v>
      </c>
      <c r="E45">
        <v>0</v>
      </c>
      <c r="F45">
        <v>4</v>
      </c>
      <c r="G45">
        <v>4</v>
      </c>
      <c r="H45">
        <v>4</v>
      </c>
      <c r="I45">
        <v>98.676000000000002</v>
      </c>
      <c r="J45" t="s">
        <v>12</v>
      </c>
    </row>
    <row r="46" spans="1:10">
      <c r="A46" s="7">
        <v>1</v>
      </c>
      <c r="B46" s="7">
        <v>3</v>
      </c>
      <c r="C46" s="7">
        <v>1</v>
      </c>
      <c r="D46" s="7">
        <v>3</v>
      </c>
      <c r="E46">
        <v>4</v>
      </c>
      <c r="F46">
        <v>3</v>
      </c>
      <c r="G46">
        <v>5</v>
      </c>
      <c r="H46">
        <v>1</v>
      </c>
      <c r="I46">
        <v>100.959</v>
      </c>
      <c r="J46" t="s">
        <v>12</v>
      </c>
    </row>
    <row r="47" spans="1:10">
      <c r="A47" s="7">
        <v>4</v>
      </c>
      <c r="B47" s="7">
        <v>1</v>
      </c>
      <c r="C47" s="7">
        <v>5</v>
      </c>
      <c r="D47" s="7">
        <v>1</v>
      </c>
      <c r="E47">
        <v>1</v>
      </c>
      <c r="F47">
        <v>4</v>
      </c>
      <c r="G47">
        <v>0</v>
      </c>
      <c r="H47">
        <v>3</v>
      </c>
      <c r="I47">
        <v>103.482</v>
      </c>
      <c r="J47" t="s">
        <v>12</v>
      </c>
    </row>
    <row r="48" spans="1:10">
      <c r="A48" s="7">
        <v>1</v>
      </c>
      <c r="B48" s="7">
        <v>1</v>
      </c>
      <c r="C48" s="7">
        <v>5</v>
      </c>
      <c r="D48" s="7">
        <v>3</v>
      </c>
      <c r="E48">
        <v>1</v>
      </c>
      <c r="F48">
        <v>5</v>
      </c>
      <c r="G48">
        <v>2</v>
      </c>
      <c r="H48">
        <v>4</v>
      </c>
      <c r="I48">
        <v>104.389</v>
      </c>
      <c r="J48" t="s">
        <v>12</v>
      </c>
    </row>
    <row r="49" spans="1:10">
      <c r="A49" s="7">
        <v>4</v>
      </c>
      <c r="B49" s="7">
        <v>5</v>
      </c>
      <c r="C49" s="7">
        <v>3</v>
      </c>
      <c r="D49" s="7">
        <v>2</v>
      </c>
      <c r="E49">
        <v>4</v>
      </c>
      <c r="F49">
        <v>3</v>
      </c>
      <c r="G49">
        <v>3</v>
      </c>
      <c r="H49">
        <v>6</v>
      </c>
      <c r="I49">
        <v>106.09399999999999</v>
      </c>
      <c r="J49" t="s">
        <v>12</v>
      </c>
    </row>
    <row r="50" spans="1:10">
      <c r="A50" s="7">
        <v>2</v>
      </c>
      <c r="B50" s="7">
        <v>3</v>
      </c>
      <c r="C50" s="7">
        <v>2</v>
      </c>
      <c r="D50" s="7">
        <v>4</v>
      </c>
      <c r="E50">
        <v>1</v>
      </c>
      <c r="F50">
        <v>5</v>
      </c>
      <c r="G50">
        <v>4</v>
      </c>
      <c r="H50">
        <v>2</v>
      </c>
      <c r="I50">
        <v>107.958</v>
      </c>
      <c r="J50" t="s">
        <v>12</v>
      </c>
    </row>
    <row r="51" spans="1:10">
      <c r="A51" s="7">
        <v>1</v>
      </c>
      <c r="B51" s="7">
        <v>0</v>
      </c>
      <c r="C51" s="7">
        <v>5</v>
      </c>
      <c r="D51" s="7">
        <v>3</v>
      </c>
      <c r="E51">
        <v>5</v>
      </c>
      <c r="F51">
        <v>1</v>
      </c>
      <c r="G51">
        <v>0</v>
      </c>
      <c r="H51">
        <v>2</v>
      </c>
      <c r="I51">
        <v>109.599</v>
      </c>
      <c r="J51" t="s">
        <v>12</v>
      </c>
    </row>
    <row r="52" spans="1:10">
      <c r="A52" s="7">
        <v>4</v>
      </c>
      <c r="B52" s="7">
        <v>2</v>
      </c>
      <c r="C52" s="7">
        <v>3</v>
      </c>
      <c r="D52" s="7">
        <v>3</v>
      </c>
      <c r="E52">
        <v>4</v>
      </c>
      <c r="F52">
        <v>0</v>
      </c>
      <c r="G52">
        <v>2</v>
      </c>
      <c r="H52">
        <v>5</v>
      </c>
      <c r="I52">
        <v>111.40900000000001</v>
      </c>
      <c r="J52" t="s">
        <v>12</v>
      </c>
    </row>
    <row r="53" spans="1:10">
      <c r="A53" s="7">
        <v>2</v>
      </c>
      <c r="B53" s="7">
        <v>3</v>
      </c>
      <c r="C53" s="7">
        <v>3</v>
      </c>
      <c r="D53" s="7">
        <v>2</v>
      </c>
      <c r="E53">
        <v>3</v>
      </c>
      <c r="F53">
        <v>2</v>
      </c>
      <c r="G53">
        <v>2</v>
      </c>
      <c r="H53">
        <v>5</v>
      </c>
      <c r="I53">
        <v>112.943</v>
      </c>
      <c r="J53" t="s">
        <v>12</v>
      </c>
    </row>
    <row r="54" spans="1:10">
      <c r="A54" s="7">
        <v>4</v>
      </c>
      <c r="B54" s="7">
        <v>1</v>
      </c>
      <c r="C54" s="7">
        <v>4</v>
      </c>
      <c r="D54" s="7">
        <v>4</v>
      </c>
      <c r="E54">
        <v>5</v>
      </c>
      <c r="F54">
        <v>2</v>
      </c>
      <c r="G54">
        <v>3</v>
      </c>
      <c r="H54">
        <v>2</v>
      </c>
      <c r="I54">
        <v>114.354</v>
      </c>
      <c r="J54" t="s">
        <v>12</v>
      </c>
    </row>
    <row r="55" spans="1:10">
      <c r="A55" s="7">
        <v>3</v>
      </c>
      <c r="B55" s="7">
        <v>4</v>
      </c>
      <c r="C55" s="7">
        <v>4</v>
      </c>
      <c r="D55" s="7">
        <v>4</v>
      </c>
      <c r="E55">
        <v>1</v>
      </c>
      <c r="F55">
        <v>5</v>
      </c>
      <c r="G55">
        <v>3</v>
      </c>
      <c r="H55">
        <v>4</v>
      </c>
      <c r="I55">
        <v>114.467</v>
      </c>
      <c r="J55" t="s">
        <v>12</v>
      </c>
    </row>
    <row r="56" spans="1:10">
      <c r="A56" s="7">
        <v>6</v>
      </c>
      <c r="B56" s="7">
        <v>2</v>
      </c>
      <c r="C56" s="7">
        <v>4</v>
      </c>
      <c r="D56" s="7">
        <v>5</v>
      </c>
      <c r="E56">
        <v>0</v>
      </c>
      <c r="F56">
        <v>0</v>
      </c>
      <c r="G56">
        <v>4</v>
      </c>
      <c r="H56">
        <v>5</v>
      </c>
      <c r="I56">
        <v>120.86199999999999</v>
      </c>
      <c r="J56" t="s">
        <v>12</v>
      </c>
    </row>
    <row r="57" spans="1:10">
      <c r="A57" s="7">
        <v>4</v>
      </c>
      <c r="B57" s="7">
        <v>2</v>
      </c>
      <c r="C57" s="7">
        <v>1</v>
      </c>
      <c r="D57" s="7">
        <v>5</v>
      </c>
      <c r="E57">
        <v>1</v>
      </c>
      <c r="F57">
        <v>0</v>
      </c>
      <c r="G57">
        <v>1</v>
      </c>
      <c r="H57">
        <v>0</v>
      </c>
      <c r="I57">
        <v>123.154</v>
      </c>
      <c r="J57" t="s">
        <v>12</v>
      </c>
    </row>
    <row r="58" spans="1:10">
      <c r="A58" s="7">
        <v>1</v>
      </c>
      <c r="B58" s="7">
        <v>4</v>
      </c>
      <c r="C58" s="7">
        <v>3</v>
      </c>
      <c r="D58" s="7">
        <v>5</v>
      </c>
      <c r="E58">
        <v>1</v>
      </c>
      <c r="F58">
        <v>3</v>
      </c>
      <c r="G58">
        <v>1</v>
      </c>
      <c r="H58">
        <v>1</v>
      </c>
      <c r="I58">
        <v>123.75700000000001</v>
      </c>
      <c r="J58" t="s">
        <v>12</v>
      </c>
    </row>
    <row r="59" spans="1:10">
      <c r="A59" s="7">
        <v>1</v>
      </c>
      <c r="B59" s="7">
        <v>5</v>
      </c>
      <c r="C59" s="7">
        <v>5</v>
      </c>
      <c r="D59" s="7">
        <v>3</v>
      </c>
      <c r="E59">
        <v>0</v>
      </c>
      <c r="F59">
        <v>4</v>
      </c>
      <c r="G59">
        <v>4</v>
      </c>
      <c r="H59">
        <v>3</v>
      </c>
      <c r="I59">
        <v>125.143</v>
      </c>
      <c r="J59" t="s">
        <v>12</v>
      </c>
    </row>
    <row r="60" spans="1:10">
      <c r="A60" s="7">
        <v>6</v>
      </c>
      <c r="B60" s="7">
        <v>3</v>
      </c>
      <c r="C60" s="7">
        <v>3</v>
      </c>
      <c r="D60" s="7">
        <v>2</v>
      </c>
      <c r="E60">
        <v>5</v>
      </c>
      <c r="F60">
        <v>3</v>
      </c>
      <c r="G60">
        <v>0</v>
      </c>
      <c r="H60">
        <v>3</v>
      </c>
      <c r="I60">
        <v>125.15</v>
      </c>
      <c r="J60" t="s">
        <v>12</v>
      </c>
    </row>
    <row r="61" spans="1:10">
      <c r="A61" s="7">
        <v>5</v>
      </c>
      <c r="B61" s="7">
        <v>4</v>
      </c>
      <c r="C61" s="7">
        <v>2</v>
      </c>
      <c r="D61" s="7">
        <v>2</v>
      </c>
      <c r="E61">
        <v>1</v>
      </c>
      <c r="F61">
        <v>2</v>
      </c>
      <c r="G61">
        <v>0</v>
      </c>
      <c r="H61">
        <v>0</v>
      </c>
      <c r="I61">
        <v>125.69799999999999</v>
      </c>
      <c r="J61" t="s">
        <v>12</v>
      </c>
    </row>
    <row r="62" spans="1:10">
      <c r="A62" s="7">
        <v>3</v>
      </c>
      <c r="B62" s="7">
        <v>5</v>
      </c>
      <c r="C62" s="7">
        <v>2</v>
      </c>
      <c r="D62" s="7">
        <v>3</v>
      </c>
      <c r="E62">
        <v>1</v>
      </c>
      <c r="F62">
        <v>4</v>
      </c>
      <c r="G62">
        <v>4</v>
      </c>
      <c r="H62">
        <v>1</v>
      </c>
      <c r="I62">
        <v>125.81399999999999</v>
      </c>
      <c r="J62" t="s">
        <v>12</v>
      </c>
    </row>
    <row r="63" spans="1:10">
      <c r="A63" s="7">
        <v>5</v>
      </c>
      <c r="B63" s="7">
        <v>2</v>
      </c>
      <c r="C63" s="7">
        <v>6</v>
      </c>
      <c r="D63" s="7">
        <v>1</v>
      </c>
      <c r="E63">
        <v>2</v>
      </c>
      <c r="F63">
        <v>2</v>
      </c>
      <c r="G63">
        <v>1</v>
      </c>
      <c r="H63">
        <v>3</v>
      </c>
      <c r="I63">
        <v>127.76900000000001</v>
      </c>
      <c r="J63" t="s">
        <v>12</v>
      </c>
    </row>
    <row r="64" spans="1:10">
      <c r="A64" s="7">
        <v>1</v>
      </c>
      <c r="B64" s="7">
        <v>0</v>
      </c>
      <c r="C64" s="7">
        <v>6</v>
      </c>
      <c r="D64" s="7">
        <v>3</v>
      </c>
      <c r="E64">
        <v>5</v>
      </c>
      <c r="F64">
        <v>2</v>
      </c>
      <c r="G64">
        <v>3</v>
      </c>
      <c r="H64">
        <v>4</v>
      </c>
      <c r="I64">
        <v>128.74299999999999</v>
      </c>
      <c r="J64" t="s">
        <v>12</v>
      </c>
    </row>
    <row r="65" spans="1:10">
      <c r="A65" s="7">
        <v>4</v>
      </c>
      <c r="B65" s="7">
        <v>2</v>
      </c>
      <c r="C65" s="7">
        <v>4</v>
      </c>
      <c r="D65" s="7">
        <v>5</v>
      </c>
      <c r="E65">
        <v>1</v>
      </c>
      <c r="F65">
        <v>2</v>
      </c>
      <c r="G65">
        <v>5</v>
      </c>
      <c r="H65">
        <v>3</v>
      </c>
      <c r="I65">
        <v>130.82300000000001</v>
      </c>
      <c r="J65" t="s">
        <v>12</v>
      </c>
    </row>
    <row r="66" spans="1:10">
      <c r="A66" s="7">
        <v>3</v>
      </c>
      <c r="B66" s="7">
        <v>2</v>
      </c>
      <c r="C66" s="7">
        <v>4</v>
      </c>
      <c r="D66" s="7">
        <v>5</v>
      </c>
      <c r="E66">
        <v>3</v>
      </c>
      <c r="F66">
        <v>4</v>
      </c>
      <c r="G66">
        <v>1</v>
      </c>
      <c r="H66">
        <v>6</v>
      </c>
      <c r="I66">
        <v>130.9</v>
      </c>
      <c r="J66" t="s">
        <v>12</v>
      </c>
    </row>
    <row r="67" spans="1:10">
      <c r="A67" s="7">
        <v>1</v>
      </c>
      <c r="B67" s="7">
        <v>4</v>
      </c>
      <c r="C67" s="7">
        <v>5</v>
      </c>
      <c r="D67" s="7">
        <v>5</v>
      </c>
      <c r="E67">
        <v>3</v>
      </c>
      <c r="F67">
        <v>3</v>
      </c>
      <c r="G67">
        <v>5</v>
      </c>
      <c r="H67">
        <v>2</v>
      </c>
      <c r="I67">
        <v>130.91200000000001</v>
      </c>
      <c r="J67" t="s">
        <v>12</v>
      </c>
    </row>
    <row r="68" spans="1:10">
      <c r="A68" s="7">
        <v>4</v>
      </c>
      <c r="B68" s="7">
        <v>5</v>
      </c>
      <c r="C68" s="7">
        <v>4</v>
      </c>
      <c r="D68" s="7">
        <v>5</v>
      </c>
      <c r="E68">
        <v>2</v>
      </c>
      <c r="F68">
        <v>1</v>
      </c>
      <c r="G68">
        <v>4</v>
      </c>
      <c r="H68">
        <v>4</v>
      </c>
      <c r="I68">
        <v>131.065</v>
      </c>
      <c r="J68" t="s">
        <v>12</v>
      </c>
    </row>
    <row r="69" spans="1:10">
      <c r="A69" s="7">
        <v>5</v>
      </c>
      <c r="B69" s="7">
        <v>4</v>
      </c>
      <c r="C69" s="7">
        <v>1</v>
      </c>
      <c r="D69" s="7">
        <v>4</v>
      </c>
      <c r="E69">
        <v>3</v>
      </c>
      <c r="F69">
        <v>1</v>
      </c>
      <c r="G69">
        <v>3</v>
      </c>
      <c r="H69">
        <v>1</v>
      </c>
      <c r="I69">
        <v>133.75299999999999</v>
      </c>
      <c r="J69" t="s">
        <v>12</v>
      </c>
    </row>
    <row r="70" spans="1:10">
      <c r="A70" s="7">
        <v>0</v>
      </c>
      <c r="B70" s="7">
        <v>4</v>
      </c>
      <c r="C70" s="7">
        <v>2</v>
      </c>
      <c r="D70" s="7">
        <v>5</v>
      </c>
      <c r="E70">
        <v>4</v>
      </c>
      <c r="F70">
        <v>1</v>
      </c>
      <c r="G70">
        <v>4</v>
      </c>
      <c r="H70">
        <v>3</v>
      </c>
      <c r="I70">
        <v>136.98699999999999</v>
      </c>
      <c r="J70" t="s">
        <v>12</v>
      </c>
    </row>
    <row r="71" spans="1:10">
      <c r="A71" s="7">
        <v>4</v>
      </c>
      <c r="B71" s="7">
        <v>1</v>
      </c>
      <c r="C71" s="7">
        <v>2</v>
      </c>
      <c r="D71" s="7">
        <v>4</v>
      </c>
      <c r="E71">
        <v>2</v>
      </c>
      <c r="F71">
        <v>6</v>
      </c>
      <c r="G71">
        <v>2</v>
      </c>
      <c r="H71">
        <v>2</v>
      </c>
      <c r="I71">
        <v>137.10499999999999</v>
      </c>
      <c r="J71" t="s">
        <v>12</v>
      </c>
    </row>
    <row r="72" spans="1:10">
      <c r="A72" s="7">
        <v>2</v>
      </c>
      <c r="B72" s="7">
        <v>4</v>
      </c>
      <c r="C72" s="7">
        <v>5</v>
      </c>
      <c r="D72" s="7">
        <v>5</v>
      </c>
      <c r="E72">
        <v>2</v>
      </c>
      <c r="F72">
        <v>3</v>
      </c>
      <c r="G72">
        <v>1</v>
      </c>
      <c r="H72">
        <v>5</v>
      </c>
      <c r="I72">
        <v>139.12200000000001</v>
      </c>
      <c r="J72" t="s">
        <v>12</v>
      </c>
    </row>
    <row r="73" spans="1:10">
      <c r="A73" s="7">
        <v>4</v>
      </c>
      <c r="B73" s="7">
        <v>3</v>
      </c>
      <c r="C73" s="7">
        <v>5</v>
      </c>
      <c r="D73" s="7">
        <v>2</v>
      </c>
      <c r="E73">
        <v>4</v>
      </c>
      <c r="F73">
        <v>3</v>
      </c>
      <c r="G73">
        <v>5</v>
      </c>
      <c r="H73">
        <v>3</v>
      </c>
      <c r="I73">
        <v>139.267</v>
      </c>
      <c r="J73" t="s">
        <v>12</v>
      </c>
    </row>
    <row r="74" spans="1:10">
      <c r="A74" s="7">
        <v>5</v>
      </c>
      <c r="B74" s="7">
        <v>3</v>
      </c>
      <c r="C74" s="7">
        <v>5</v>
      </c>
      <c r="D74" s="7">
        <v>2</v>
      </c>
      <c r="E74">
        <v>4</v>
      </c>
      <c r="F74">
        <v>5</v>
      </c>
      <c r="G74">
        <v>2</v>
      </c>
      <c r="H74">
        <v>2</v>
      </c>
      <c r="I74">
        <v>139.38399999999999</v>
      </c>
      <c r="J74" t="s">
        <v>12</v>
      </c>
    </row>
    <row r="75" spans="1:10">
      <c r="A75" s="7">
        <v>2</v>
      </c>
      <c r="B75" s="7">
        <v>3</v>
      </c>
      <c r="C75" s="7">
        <v>3</v>
      </c>
      <c r="D75" s="7">
        <v>5</v>
      </c>
      <c r="E75">
        <v>3</v>
      </c>
      <c r="F75">
        <v>3</v>
      </c>
      <c r="G75">
        <v>2</v>
      </c>
      <c r="H75">
        <v>6</v>
      </c>
      <c r="I75">
        <v>147.48500000000001</v>
      </c>
      <c r="J75" t="s">
        <v>12</v>
      </c>
    </row>
    <row r="76" spans="1:10">
      <c r="A76" s="7">
        <v>5</v>
      </c>
      <c r="B76" s="7">
        <v>3</v>
      </c>
      <c r="C76" s="7">
        <v>0</v>
      </c>
      <c r="D76" s="7">
        <v>6</v>
      </c>
      <c r="E76">
        <v>0</v>
      </c>
      <c r="F76">
        <v>5</v>
      </c>
      <c r="G76">
        <v>5</v>
      </c>
      <c r="H76">
        <v>0</v>
      </c>
      <c r="I76">
        <v>148.02000000000001</v>
      </c>
      <c r="J76" t="s">
        <v>12</v>
      </c>
    </row>
    <row r="77" spans="1:10">
      <c r="A77" s="7">
        <v>1</v>
      </c>
      <c r="B77" s="7">
        <v>3</v>
      </c>
      <c r="C77" s="7">
        <v>4</v>
      </c>
      <c r="D77" s="7">
        <v>4</v>
      </c>
      <c r="E77">
        <v>5</v>
      </c>
      <c r="F77">
        <v>6</v>
      </c>
      <c r="G77">
        <v>3</v>
      </c>
      <c r="H77">
        <v>4</v>
      </c>
      <c r="I77">
        <v>148.80099999999999</v>
      </c>
      <c r="J77" t="s">
        <v>12</v>
      </c>
    </row>
    <row r="78" spans="1:10">
      <c r="A78" s="7">
        <v>4</v>
      </c>
      <c r="B78" s="7">
        <v>6</v>
      </c>
      <c r="C78" s="7">
        <v>5</v>
      </c>
      <c r="D78" s="7">
        <v>4</v>
      </c>
      <c r="E78">
        <v>2</v>
      </c>
      <c r="F78">
        <v>5</v>
      </c>
      <c r="G78">
        <v>5</v>
      </c>
      <c r="H78">
        <v>5</v>
      </c>
      <c r="I78">
        <v>149.46700000000001</v>
      </c>
      <c r="J78" t="s">
        <v>12</v>
      </c>
    </row>
    <row r="79" spans="1:10">
      <c r="A79" s="7">
        <v>5</v>
      </c>
      <c r="B79" s="7">
        <v>2</v>
      </c>
      <c r="C79" s="7">
        <v>5</v>
      </c>
      <c r="D79" s="7">
        <v>4</v>
      </c>
      <c r="E79">
        <v>2</v>
      </c>
      <c r="F79">
        <v>3</v>
      </c>
      <c r="G79">
        <v>5</v>
      </c>
      <c r="H79">
        <v>5</v>
      </c>
      <c r="I79">
        <v>150.28</v>
      </c>
      <c r="J79" t="s">
        <v>12</v>
      </c>
    </row>
    <row r="80" spans="1:10">
      <c r="A80" s="7">
        <v>5</v>
      </c>
      <c r="B80" s="7">
        <v>5</v>
      </c>
      <c r="C80" s="7">
        <v>4</v>
      </c>
      <c r="D80" s="7">
        <v>4</v>
      </c>
      <c r="E80">
        <v>2</v>
      </c>
      <c r="F80">
        <v>4</v>
      </c>
      <c r="G80">
        <v>2</v>
      </c>
      <c r="H80">
        <v>1</v>
      </c>
      <c r="I80">
        <v>151.27500000000001</v>
      </c>
      <c r="J80" t="s">
        <v>12</v>
      </c>
    </row>
    <row r="81" spans="1:10">
      <c r="A81" s="7">
        <v>4</v>
      </c>
      <c r="B81" s="7">
        <v>5</v>
      </c>
      <c r="C81" s="7">
        <v>5</v>
      </c>
      <c r="D81" s="7">
        <v>2</v>
      </c>
      <c r="E81">
        <v>2</v>
      </c>
      <c r="F81">
        <v>4</v>
      </c>
      <c r="G81">
        <v>1</v>
      </c>
      <c r="H81">
        <v>5</v>
      </c>
      <c r="I81">
        <v>151.95699999999999</v>
      </c>
      <c r="J81" t="s">
        <v>12</v>
      </c>
    </row>
    <row r="82" spans="1:10">
      <c r="A82" s="7">
        <v>1</v>
      </c>
      <c r="B82" s="7">
        <v>5</v>
      </c>
      <c r="C82" s="7">
        <v>3</v>
      </c>
      <c r="D82" s="7">
        <v>1</v>
      </c>
      <c r="E82">
        <v>3</v>
      </c>
      <c r="F82">
        <v>5</v>
      </c>
      <c r="G82">
        <v>4</v>
      </c>
      <c r="H82">
        <v>5</v>
      </c>
      <c r="I82">
        <v>153.83600000000001</v>
      </c>
      <c r="J82" t="s">
        <v>12</v>
      </c>
    </row>
    <row r="83" spans="1:10">
      <c r="A83" s="7">
        <v>3</v>
      </c>
      <c r="B83" s="7">
        <v>5</v>
      </c>
      <c r="C83" s="7">
        <v>2</v>
      </c>
      <c r="D83" s="7">
        <v>5</v>
      </c>
      <c r="E83">
        <v>5</v>
      </c>
      <c r="F83">
        <v>1</v>
      </c>
      <c r="G83">
        <v>3</v>
      </c>
      <c r="H83">
        <v>2</v>
      </c>
      <c r="I83">
        <v>155.6</v>
      </c>
      <c r="J83" t="s">
        <v>12</v>
      </c>
    </row>
    <row r="84" spans="1:10">
      <c r="A84" s="7">
        <v>2</v>
      </c>
      <c r="B84" s="7">
        <v>3</v>
      </c>
      <c r="C84" s="7">
        <v>5</v>
      </c>
      <c r="D84" s="7">
        <v>1</v>
      </c>
      <c r="E84">
        <v>2</v>
      </c>
      <c r="F84">
        <v>2</v>
      </c>
      <c r="G84">
        <v>2</v>
      </c>
      <c r="H84">
        <v>4</v>
      </c>
      <c r="I84">
        <v>156.36600000000001</v>
      </c>
      <c r="J84" t="s">
        <v>12</v>
      </c>
    </row>
    <row r="85" spans="1:10">
      <c r="A85" s="7">
        <v>1</v>
      </c>
      <c r="B85" s="7">
        <v>5</v>
      </c>
      <c r="C85" s="7">
        <v>2</v>
      </c>
      <c r="D85" s="7">
        <v>4</v>
      </c>
      <c r="E85">
        <v>4</v>
      </c>
      <c r="F85">
        <v>3</v>
      </c>
      <c r="G85">
        <v>2</v>
      </c>
      <c r="H85">
        <v>0</v>
      </c>
      <c r="I85">
        <v>156.733</v>
      </c>
      <c r="J85" t="s">
        <v>12</v>
      </c>
    </row>
    <row r="86" spans="1:10">
      <c r="A86" s="7">
        <v>4</v>
      </c>
      <c r="B86" s="7">
        <v>4</v>
      </c>
      <c r="C86" s="7">
        <v>5</v>
      </c>
      <c r="D86" s="7">
        <v>3</v>
      </c>
      <c r="E86">
        <v>2</v>
      </c>
      <c r="F86">
        <v>3</v>
      </c>
      <c r="G86">
        <v>5</v>
      </c>
      <c r="H86">
        <v>4</v>
      </c>
      <c r="I86">
        <v>159.02000000000001</v>
      </c>
      <c r="J86" t="s">
        <v>12</v>
      </c>
    </row>
    <row r="87" spans="1:10">
      <c r="A87" s="7">
        <v>3</v>
      </c>
      <c r="B87" s="7">
        <v>5</v>
      </c>
      <c r="C87" s="7">
        <v>5</v>
      </c>
      <c r="D87" s="7">
        <v>4</v>
      </c>
      <c r="E87">
        <v>4</v>
      </c>
      <c r="F87">
        <v>5</v>
      </c>
      <c r="G87">
        <v>2</v>
      </c>
      <c r="H87">
        <v>1</v>
      </c>
      <c r="I87">
        <v>159.673</v>
      </c>
      <c r="J87" t="s">
        <v>12</v>
      </c>
    </row>
    <row r="88" spans="1:10">
      <c r="A88" s="7">
        <v>5</v>
      </c>
      <c r="B88" s="7">
        <v>3</v>
      </c>
      <c r="C88" s="7">
        <v>4</v>
      </c>
      <c r="D88" s="7">
        <v>5</v>
      </c>
      <c r="E88">
        <v>2</v>
      </c>
      <c r="F88">
        <v>2</v>
      </c>
      <c r="G88">
        <v>4</v>
      </c>
      <c r="H88">
        <v>2</v>
      </c>
      <c r="I88">
        <v>162.876</v>
      </c>
      <c r="J88" t="s">
        <v>12</v>
      </c>
    </row>
    <row r="89" spans="1:10">
      <c r="A89" s="7">
        <v>5</v>
      </c>
      <c r="B89" s="7">
        <v>3</v>
      </c>
      <c r="C89" s="7">
        <v>4</v>
      </c>
      <c r="D89" s="7">
        <v>4</v>
      </c>
      <c r="E89">
        <v>1</v>
      </c>
      <c r="F89">
        <v>2</v>
      </c>
      <c r="G89">
        <v>4</v>
      </c>
      <c r="H89">
        <v>1</v>
      </c>
      <c r="I89">
        <v>164.261</v>
      </c>
      <c r="J89" t="s">
        <v>12</v>
      </c>
    </row>
    <row r="90" spans="1:10">
      <c r="A90" s="7">
        <v>5</v>
      </c>
      <c r="B90" s="7">
        <v>4</v>
      </c>
      <c r="C90" s="7">
        <v>5</v>
      </c>
      <c r="D90" s="7">
        <v>4</v>
      </c>
      <c r="E90">
        <v>5</v>
      </c>
      <c r="F90">
        <v>5</v>
      </c>
      <c r="G90">
        <v>6</v>
      </c>
      <c r="H90">
        <v>3</v>
      </c>
      <c r="I90">
        <v>170.64500000000001</v>
      </c>
      <c r="J90" t="s">
        <v>12</v>
      </c>
    </row>
    <row r="91" spans="1:10">
      <c r="A91" s="7">
        <v>3</v>
      </c>
      <c r="B91" s="7">
        <v>5</v>
      </c>
      <c r="C91" s="7">
        <v>4</v>
      </c>
      <c r="D91" s="7">
        <v>2</v>
      </c>
      <c r="E91">
        <v>4</v>
      </c>
      <c r="F91">
        <v>5</v>
      </c>
      <c r="G91">
        <v>4</v>
      </c>
      <c r="H91">
        <v>4</v>
      </c>
      <c r="I91">
        <v>178.989</v>
      </c>
      <c r="J91" t="s">
        <v>12</v>
      </c>
    </row>
    <row r="92" spans="1:10">
      <c r="A92" s="7">
        <v>4</v>
      </c>
      <c r="B92" s="7">
        <v>2</v>
      </c>
      <c r="C92" s="7">
        <v>5</v>
      </c>
      <c r="D92" s="7">
        <v>2</v>
      </c>
      <c r="E92">
        <v>5</v>
      </c>
      <c r="F92">
        <v>4</v>
      </c>
      <c r="G92">
        <v>5</v>
      </c>
      <c r="H92">
        <v>1</v>
      </c>
      <c r="I92">
        <v>181.04300000000001</v>
      </c>
      <c r="J92" t="s">
        <v>12</v>
      </c>
    </row>
    <row r="93" spans="1:10">
      <c r="A93" s="7">
        <v>6</v>
      </c>
      <c r="B93" s="7">
        <v>4</v>
      </c>
      <c r="C93" s="7">
        <v>5</v>
      </c>
      <c r="D93" s="7">
        <v>5</v>
      </c>
      <c r="E93">
        <v>1</v>
      </c>
      <c r="F93">
        <v>2</v>
      </c>
      <c r="G93">
        <v>1</v>
      </c>
      <c r="H93">
        <v>3</v>
      </c>
      <c r="I93">
        <v>181.429</v>
      </c>
      <c r="J93" t="s">
        <v>12</v>
      </c>
    </row>
    <row r="94" spans="1:10">
      <c r="A94" s="7">
        <v>5</v>
      </c>
      <c r="B94" s="7">
        <v>5</v>
      </c>
      <c r="C94" s="7">
        <v>1</v>
      </c>
      <c r="D94" s="7">
        <v>3</v>
      </c>
      <c r="E94">
        <v>4</v>
      </c>
      <c r="F94">
        <v>0</v>
      </c>
      <c r="G94">
        <v>6</v>
      </c>
      <c r="H94">
        <v>5</v>
      </c>
      <c r="I94">
        <v>187.298</v>
      </c>
      <c r="J94" t="s">
        <v>12</v>
      </c>
    </row>
    <row r="95" spans="1:10">
      <c r="A95" s="7">
        <v>2</v>
      </c>
      <c r="B95" s="7">
        <v>4</v>
      </c>
      <c r="C95" s="7">
        <v>4</v>
      </c>
      <c r="D95" s="7">
        <v>3</v>
      </c>
      <c r="E95">
        <v>4</v>
      </c>
      <c r="F95">
        <v>2</v>
      </c>
      <c r="G95">
        <v>2</v>
      </c>
      <c r="H95">
        <v>1</v>
      </c>
      <c r="I95">
        <v>187.39699999999999</v>
      </c>
      <c r="J95" t="s">
        <v>12</v>
      </c>
    </row>
    <row r="96" spans="1:10">
      <c r="A96" s="7">
        <v>5</v>
      </c>
      <c r="B96" s="7">
        <v>4</v>
      </c>
      <c r="C96" s="7">
        <v>1</v>
      </c>
      <c r="D96" s="7">
        <v>4</v>
      </c>
      <c r="E96">
        <v>3</v>
      </c>
      <c r="F96">
        <v>2</v>
      </c>
      <c r="G96">
        <v>2</v>
      </c>
      <c r="H96">
        <v>0</v>
      </c>
      <c r="I96">
        <v>194.93299999999999</v>
      </c>
      <c r="J96" t="s">
        <v>12</v>
      </c>
    </row>
    <row r="97" spans="1:10">
      <c r="A97" s="7">
        <v>3</v>
      </c>
      <c r="B97" s="7">
        <v>5</v>
      </c>
      <c r="C97" s="7">
        <v>4</v>
      </c>
      <c r="D97" s="7">
        <v>4</v>
      </c>
      <c r="E97">
        <v>5</v>
      </c>
      <c r="F97">
        <v>1</v>
      </c>
      <c r="G97">
        <v>2</v>
      </c>
      <c r="H97">
        <v>2</v>
      </c>
      <c r="I97">
        <v>197.98599999999999</v>
      </c>
      <c r="J97" t="s">
        <v>12</v>
      </c>
    </row>
    <row r="98" spans="1:10">
      <c r="A98" s="7">
        <v>5</v>
      </c>
      <c r="B98" s="7">
        <v>1</v>
      </c>
      <c r="C98" s="7">
        <v>3</v>
      </c>
      <c r="D98" s="7">
        <v>5</v>
      </c>
      <c r="E98">
        <v>3</v>
      </c>
      <c r="F98">
        <v>3</v>
      </c>
      <c r="G98">
        <v>3</v>
      </c>
      <c r="H98">
        <v>3</v>
      </c>
      <c r="I98">
        <v>207.45500000000001</v>
      </c>
      <c r="J98" t="s">
        <v>12</v>
      </c>
    </row>
    <row r="99" spans="1:10">
      <c r="A99" s="7">
        <v>4</v>
      </c>
      <c r="B99" s="7">
        <v>1</v>
      </c>
      <c r="C99" s="7">
        <v>6</v>
      </c>
      <c r="D99" s="7">
        <v>3</v>
      </c>
      <c r="E99">
        <v>3</v>
      </c>
      <c r="F99">
        <v>1</v>
      </c>
      <c r="G99">
        <v>5</v>
      </c>
      <c r="H99">
        <v>2</v>
      </c>
      <c r="I99">
        <v>211.50700000000001</v>
      </c>
      <c r="J99" t="s">
        <v>12</v>
      </c>
    </row>
    <row r="101" spans="1:10">
      <c r="A101">
        <v>5</v>
      </c>
      <c r="B101">
        <v>2</v>
      </c>
      <c r="C101">
        <v>4</v>
      </c>
      <c r="D101">
        <v>1</v>
      </c>
      <c r="E101">
        <v>3</v>
      </c>
      <c r="F101">
        <v>1</v>
      </c>
      <c r="G101">
        <v>4</v>
      </c>
      <c r="H101">
        <v>2</v>
      </c>
      <c r="I101">
        <v>303.75200000000001</v>
      </c>
      <c r="J101" t="s">
        <v>11</v>
      </c>
    </row>
    <row r="102" spans="1:10">
      <c r="A102">
        <v>3</v>
      </c>
      <c r="B102">
        <v>2</v>
      </c>
      <c r="C102">
        <v>4</v>
      </c>
      <c r="D102">
        <v>1</v>
      </c>
      <c r="E102">
        <v>5</v>
      </c>
      <c r="F102">
        <v>4</v>
      </c>
      <c r="G102">
        <v>5</v>
      </c>
      <c r="H102">
        <v>2</v>
      </c>
      <c r="I102">
        <v>302.50799999999998</v>
      </c>
      <c r="J102" t="s">
        <v>11</v>
      </c>
    </row>
  </sheetData>
  <sortState ref="A2:J99">
    <sortCondition ref="I2:I99"/>
    <sortCondition descending="1" ref="D2:D99"/>
    <sortCondition ref="A2:A99"/>
    <sortCondition ref="B2:B99"/>
    <sortCondition ref="C2:C9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8"/>
  <sheetViews>
    <sheetView workbookViewId="0">
      <selection activeCell="G1" sqref="G1:G101"/>
    </sheetView>
  </sheetViews>
  <sheetFormatPr defaultRowHeight="15"/>
  <sheetData>
    <row r="1" spans="1:10">
      <c r="A1" t="s">
        <v>26</v>
      </c>
      <c r="B1" t="s">
        <v>25</v>
      </c>
      <c r="C1" t="s">
        <v>24</v>
      </c>
      <c r="D1" t="s">
        <v>23</v>
      </c>
      <c r="E1" s="3" t="s">
        <v>27</v>
      </c>
      <c r="F1" t="s">
        <v>24</v>
      </c>
      <c r="G1" s="3" t="s">
        <v>27</v>
      </c>
      <c r="H1" t="s">
        <v>39</v>
      </c>
      <c r="I1" s="3" t="s">
        <v>40</v>
      </c>
    </row>
    <row r="2" spans="1:10">
      <c r="A2">
        <v>93</v>
      </c>
      <c r="B2">
        <v>1.52</v>
      </c>
      <c r="C2">
        <v>-8.0000000000000002E-3</v>
      </c>
      <c r="D2">
        <v>-1.528</v>
      </c>
      <c r="E2" s="4">
        <f t="shared" ref="E2:E33" si="0">IF(B2,(B2-C2)/B2,0)</f>
        <v>1.0052631578947369</v>
      </c>
      <c r="F2">
        <f t="shared" ref="F2:F33" si="1">IF($B2,$C2,0)</f>
        <v>-8.0000000000000002E-3</v>
      </c>
      <c r="G2" s="4">
        <f t="shared" ref="G2:G33" si="2">IF($B2,($B2-F2)/$B2,0)</f>
        <v>1.0052631578947369</v>
      </c>
    </row>
    <row r="3" spans="1:10">
      <c r="A3">
        <v>50</v>
      </c>
      <c r="B3">
        <v>2.1509999999999998</v>
      </c>
      <c r="C3">
        <v>-4.0000000000000001E-3</v>
      </c>
      <c r="D3">
        <v>-2.1560000000000001</v>
      </c>
      <c r="E3" s="4">
        <f t="shared" si="0"/>
        <v>1.0018596001859601</v>
      </c>
      <c r="F3">
        <f t="shared" si="1"/>
        <v>-4.0000000000000001E-3</v>
      </c>
      <c r="G3" s="4">
        <f t="shared" si="2"/>
        <v>1.0018596001859601</v>
      </c>
    </row>
    <row r="4" spans="1:10">
      <c r="A4">
        <v>2</v>
      </c>
      <c r="B4">
        <v>4.4189999999999996</v>
      </c>
      <c r="C4">
        <v>1E-3</v>
      </c>
      <c r="D4">
        <v>-4.4180000000000001</v>
      </c>
      <c r="E4" s="4">
        <f t="shared" si="0"/>
        <v>0.99977370445802205</v>
      </c>
      <c r="F4">
        <f t="shared" si="1"/>
        <v>1E-3</v>
      </c>
      <c r="G4" s="4">
        <f t="shared" si="2"/>
        <v>0.99977370445802205</v>
      </c>
      <c r="H4">
        <f t="shared" ref="H4:H35" si="3">LOG10(B4)</f>
        <v>0.6453240015622933</v>
      </c>
      <c r="I4">
        <f>LOG10(C4)</f>
        <v>-3</v>
      </c>
      <c r="J4">
        <f t="shared" ref="J4:J35" si="4">IF($B4,$C4,0)</f>
        <v>1E-3</v>
      </c>
    </row>
    <row r="5" spans="1:10">
      <c r="A5">
        <v>25</v>
      </c>
      <c r="B5">
        <v>4.5659999999999998</v>
      </c>
      <c r="C5">
        <v>3.0000000000000001E-3</v>
      </c>
      <c r="D5">
        <v>-4.5629999999999997</v>
      </c>
      <c r="E5" s="4">
        <f t="shared" si="0"/>
        <v>0.99934296977660975</v>
      </c>
      <c r="F5">
        <f t="shared" si="1"/>
        <v>3.0000000000000001E-3</v>
      </c>
      <c r="G5" s="4">
        <f t="shared" si="2"/>
        <v>0.99934296977660975</v>
      </c>
      <c r="H5">
        <f t="shared" si="3"/>
        <v>0.65953590715421639</v>
      </c>
      <c r="I5">
        <f t="shared" ref="I5:I35" si="5">LOG10(C5)</f>
        <v>-2.5228787452803374</v>
      </c>
      <c r="J5">
        <f t="shared" si="4"/>
        <v>3.0000000000000001E-3</v>
      </c>
    </row>
    <row r="6" spans="1:10">
      <c r="A6">
        <v>63</v>
      </c>
      <c r="B6">
        <v>2.1749999999999998</v>
      </c>
      <c r="C6">
        <v>2E-3</v>
      </c>
      <c r="D6">
        <v>-2.173</v>
      </c>
      <c r="E6" s="4">
        <f t="shared" si="0"/>
        <v>0.99908045977011506</v>
      </c>
      <c r="F6">
        <f t="shared" si="1"/>
        <v>2E-3</v>
      </c>
      <c r="G6" s="4">
        <f t="shared" si="2"/>
        <v>0.99908045977011506</v>
      </c>
      <c r="H6">
        <f t="shared" si="3"/>
        <v>0.33745926129065612</v>
      </c>
      <c r="I6">
        <f t="shared" si="5"/>
        <v>-2.6989700043360187</v>
      </c>
      <c r="J6">
        <f t="shared" si="4"/>
        <v>2E-3</v>
      </c>
    </row>
    <row r="7" spans="1:10">
      <c r="A7">
        <v>42</v>
      </c>
      <c r="B7">
        <v>6.3949999999999996</v>
      </c>
      <c r="C7">
        <v>7.0000000000000001E-3</v>
      </c>
      <c r="D7">
        <v>-6.3869999999999996</v>
      </c>
      <c r="E7" s="4">
        <f t="shared" si="0"/>
        <v>0.99890539483971863</v>
      </c>
      <c r="F7">
        <f t="shared" si="1"/>
        <v>7.0000000000000001E-3</v>
      </c>
      <c r="G7" s="4">
        <f t="shared" si="2"/>
        <v>0.99890539483971863</v>
      </c>
      <c r="H7">
        <f t="shared" si="3"/>
        <v>0.80584054881467271</v>
      </c>
      <c r="I7">
        <f t="shared" si="5"/>
        <v>-2.1549019599857431</v>
      </c>
      <c r="J7">
        <f t="shared" si="4"/>
        <v>7.0000000000000001E-3</v>
      </c>
    </row>
    <row r="8" spans="1:10">
      <c r="A8">
        <v>28</v>
      </c>
      <c r="B8">
        <v>7.2380000000000004</v>
      </c>
      <c r="C8">
        <v>1.7999999999999999E-2</v>
      </c>
      <c r="D8">
        <v>-7.22</v>
      </c>
      <c r="E8" s="4">
        <f t="shared" si="0"/>
        <v>0.99751312517269963</v>
      </c>
      <c r="F8">
        <f t="shared" si="1"/>
        <v>1.7999999999999999E-2</v>
      </c>
      <c r="G8" s="4">
        <f t="shared" si="2"/>
        <v>0.99751312517269963</v>
      </c>
      <c r="H8">
        <f t="shared" si="3"/>
        <v>0.85961857877218051</v>
      </c>
      <c r="I8">
        <f t="shared" si="5"/>
        <v>-1.744727494896694</v>
      </c>
      <c r="J8">
        <f t="shared" si="4"/>
        <v>1.7999999999999999E-2</v>
      </c>
    </row>
    <row r="9" spans="1:10">
      <c r="A9">
        <v>78</v>
      </c>
      <c r="B9">
        <v>3.5539999999999998</v>
      </c>
      <c r="C9">
        <v>0.01</v>
      </c>
      <c r="D9">
        <v>-3.544</v>
      </c>
      <c r="E9" s="4">
        <f t="shared" si="0"/>
        <v>0.99718626899268437</v>
      </c>
      <c r="F9">
        <f t="shared" si="1"/>
        <v>0.01</v>
      </c>
      <c r="G9" s="4">
        <f t="shared" si="2"/>
        <v>0.99718626899268437</v>
      </c>
      <c r="H9">
        <f t="shared" si="3"/>
        <v>0.55071742346928265</v>
      </c>
      <c r="I9">
        <f t="shared" si="5"/>
        <v>-2</v>
      </c>
      <c r="J9">
        <f t="shared" si="4"/>
        <v>0.01</v>
      </c>
    </row>
    <row r="10" spans="1:10">
      <c r="A10">
        <v>96</v>
      </c>
      <c r="B10">
        <v>4.8159999999999998</v>
      </c>
      <c r="C10">
        <v>1.4E-2</v>
      </c>
      <c r="D10">
        <v>-4.8010000000000002</v>
      </c>
      <c r="E10" s="4">
        <f t="shared" si="0"/>
        <v>0.99709302325581395</v>
      </c>
      <c r="F10">
        <f t="shared" si="1"/>
        <v>1.4E-2</v>
      </c>
      <c r="G10" s="4">
        <f t="shared" si="2"/>
        <v>0.99709302325581395</v>
      </c>
      <c r="H10">
        <f t="shared" si="3"/>
        <v>0.68268647824976814</v>
      </c>
      <c r="I10">
        <f t="shared" si="5"/>
        <v>-1.853871964321762</v>
      </c>
      <c r="J10">
        <f t="shared" si="4"/>
        <v>1.4E-2</v>
      </c>
    </row>
    <row r="11" spans="1:10">
      <c r="A11">
        <v>47</v>
      </c>
      <c r="B11">
        <v>2.984</v>
      </c>
      <c r="C11">
        <v>8.9999999999999993E-3</v>
      </c>
      <c r="D11">
        <v>-2.9750000000000001</v>
      </c>
      <c r="E11" s="4">
        <f t="shared" si="0"/>
        <v>0.99698391420911536</v>
      </c>
      <c r="F11">
        <f t="shared" si="1"/>
        <v>8.9999999999999993E-3</v>
      </c>
      <c r="G11" s="4">
        <f t="shared" si="2"/>
        <v>0.99698391420911536</v>
      </c>
      <c r="H11">
        <f t="shared" si="3"/>
        <v>0.47479881880063118</v>
      </c>
      <c r="I11">
        <f t="shared" si="5"/>
        <v>-2.0457574905606752</v>
      </c>
      <c r="J11">
        <f t="shared" si="4"/>
        <v>8.9999999999999993E-3</v>
      </c>
    </row>
    <row r="12" spans="1:10">
      <c r="A12">
        <v>87</v>
      </c>
      <c r="B12">
        <v>4.2320000000000002</v>
      </c>
      <c r="C12">
        <v>1.2999999999999999E-2</v>
      </c>
      <c r="D12">
        <v>-4.218</v>
      </c>
      <c r="E12" s="4">
        <f t="shared" si="0"/>
        <v>0.99692816635160686</v>
      </c>
      <c r="F12">
        <f t="shared" si="1"/>
        <v>1.2999999999999999E-2</v>
      </c>
      <c r="G12" s="4">
        <f t="shared" si="2"/>
        <v>0.99692816635160686</v>
      </c>
      <c r="H12">
        <f t="shared" si="3"/>
        <v>0.62654565902712933</v>
      </c>
      <c r="I12">
        <f t="shared" si="5"/>
        <v>-1.8860566476931633</v>
      </c>
      <c r="J12">
        <f t="shared" si="4"/>
        <v>1.2999999999999999E-2</v>
      </c>
    </row>
    <row r="13" spans="1:10">
      <c r="A13">
        <v>1</v>
      </c>
      <c r="B13">
        <v>3.9009999999999998</v>
      </c>
      <c r="C13">
        <v>1.2E-2</v>
      </c>
      <c r="D13">
        <v>-3.8889999999999998</v>
      </c>
      <c r="E13" s="4">
        <f t="shared" si="0"/>
        <v>0.99692386567546787</v>
      </c>
      <c r="F13">
        <f t="shared" si="1"/>
        <v>1.2E-2</v>
      </c>
      <c r="G13" s="4">
        <f t="shared" si="2"/>
        <v>0.99692386567546787</v>
      </c>
      <c r="H13">
        <f t="shared" si="3"/>
        <v>0.59117595031179138</v>
      </c>
      <c r="I13">
        <f t="shared" si="5"/>
        <v>-1.9208187539523751</v>
      </c>
      <c r="J13">
        <f t="shared" si="4"/>
        <v>1.2E-2</v>
      </c>
    </row>
    <row r="14" spans="1:10">
      <c r="A14">
        <v>41</v>
      </c>
      <c r="B14">
        <v>5.4729999999999999</v>
      </c>
      <c r="C14">
        <v>1.7000000000000001E-2</v>
      </c>
      <c r="D14">
        <v>-5.4569999999999999</v>
      </c>
      <c r="E14" s="4">
        <f t="shared" si="0"/>
        <v>0.99689384249954316</v>
      </c>
      <c r="F14">
        <f t="shared" si="1"/>
        <v>1.7000000000000001E-2</v>
      </c>
      <c r="G14" s="4">
        <f t="shared" si="2"/>
        <v>0.99689384249954316</v>
      </c>
      <c r="H14">
        <f t="shared" si="3"/>
        <v>0.73822544814250501</v>
      </c>
      <c r="I14">
        <f t="shared" si="5"/>
        <v>-1.7695510786217261</v>
      </c>
      <c r="J14">
        <f t="shared" si="4"/>
        <v>1.7000000000000001E-2</v>
      </c>
    </row>
    <row r="15" spans="1:10">
      <c r="A15">
        <v>95</v>
      </c>
      <c r="B15">
        <v>2.786</v>
      </c>
      <c r="C15">
        <v>8.9999999999999993E-3</v>
      </c>
      <c r="D15">
        <v>-2.7770000000000001</v>
      </c>
      <c r="E15" s="4">
        <f t="shared" si="0"/>
        <v>0.99676956209619527</v>
      </c>
      <c r="F15">
        <f t="shared" si="1"/>
        <v>8.9999999999999993E-3</v>
      </c>
      <c r="G15" s="4">
        <f t="shared" si="2"/>
        <v>0.99676956209619527</v>
      </c>
      <c r="H15">
        <f t="shared" si="3"/>
        <v>0.44498111208794466</v>
      </c>
      <c r="I15">
        <f t="shared" si="5"/>
        <v>-2.0457574905606752</v>
      </c>
      <c r="J15">
        <f t="shared" si="4"/>
        <v>8.9999999999999993E-3</v>
      </c>
    </row>
    <row r="16" spans="1:10">
      <c r="A16">
        <v>99</v>
      </c>
      <c r="B16">
        <v>4.1420000000000003</v>
      </c>
      <c r="C16">
        <v>1.4999999999999999E-2</v>
      </c>
      <c r="D16">
        <v>-4.1280000000000001</v>
      </c>
      <c r="E16" s="4">
        <f t="shared" si="0"/>
        <v>0.99637856108160316</v>
      </c>
      <c r="F16">
        <f t="shared" si="1"/>
        <v>1.4999999999999999E-2</v>
      </c>
      <c r="G16" s="4">
        <f t="shared" si="2"/>
        <v>0.99637856108160316</v>
      </c>
      <c r="H16">
        <f t="shared" si="3"/>
        <v>0.61721009455743381</v>
      </c>
      <c r="I16">
        <f t="shared" si="5"/>
        <v>-1.8239087409443189</v>
      </c>
      <c r="J16">
        <f t="shared" si="4"/>
        <v>1.4999999999999999E-2</v>
      </c>
    </row>
    <row r="17" spans="1:10">
      <c r="A17">
        <v>70</v>
      </c>
      <c r="B17">
        <v>4.4660000000000002</v>
      </c>
      <c r="C17">
        <v>1.7000000000000001E-2</v>
      </c>
      <c r="D17">
        <v>-4.4489999999999998</v>
      </c>
      <c r="E17" s="4">
        <f t="shared" si="0"/>
        <v>0.996193461710703</v>
      </c>
      <c r="F17">
        <f t="shared" si="1"/>
        <v>1.7000000000000001E-2</v>
      </c>
      <c r="G17" s="4">
        <f t="shared" si="2"/>
        <v>0.996193461710703</v>
      </c>
      <c r="H17">
        <f t="shared" si="3"/>
        <v>0.64991871873541918</v>
      </c>
      <c r="I17">
        <f t="shared" si="5"/>
        <v>-1.7695510786217261</v>
      </c>
      <c r="J17">
        <f t="shared" si="4"/>
        <v>1.7000000000000001E-2</v>
      </c>
    </row>
    <row r="18" spans="1:10">
      <c r="A18">
        <v>77</v>
      </c>
      <c r="B18">
        <v>4.9859999999999998</v>
      </c>
      <c r="C18">
        <v>1.9E-2</v>
      </c>
      <c r="D18">
        <v>-4.9669999999999996</v>
      </c>
      <c r="E18" s="4">
        <f t="shared" si="0"/>
        <v>0.99618933012434818</v>
      </c>
      <c r="F18">
        <f t="shared" si="1"/>
        <v>1.9E-2</v>
      </c>
      <c r="G18" s="4">
        <f t="shared" si="2"/>
        <v>0.99618933012434818</v>
      </c>
      <c r="H18">
        <f t="shared" si="3"/>
        <v>0.69775227416775465</v>
      </c>
      <c r="I18">
        <f t="shared" si="5"/>
        <v>-1.7212463990471711</v>
      </c>
      <c r="J18">
        <f t="shared" si="4"/>
        <v>1.9E-2</v>
      </c>
    </row>
    <row r="19" spans="1:10">
      <c r="A19">
        <v>18</v>
      </c>
      <c r="B19">
        <v>3.0720000000000001</v>
      </c>
      <c r="C19">
        <v>1.4E-2</v>
      </c>
      <c r="D19">
        <v>-3.0569999999999999</v>
      </c>
      <c r="E19" s="4">
        <f t="shared" si="0"/>
        <v>0.99544270833333337</v>
      </c>
      <c r="F19">
        <f t="shared" si="1"/>
        <v>1.4E-2</v>
      </c>
      <c r="G19" s="4">
        <f t="shared" si="2"/>
        <v>0.99544270833333337</v>
      </c>
      <c r="H19">
        <f t="shared" si="3"/>
        <v>0.48742121135947442</v>
      </c>
      <c r="I19">
        <f t="shared" si="5"/>
        <v>-1.853871964321762</v>
      </c>
      <c r="J19">
        <f t="shared" si="4"/>
        <v>1.4E-2</v>
      </c>
    </row>
    <row r="20" spans="1:10">
      <c r="A20">
        <v>45</v>
      </c>
      <c r="B20">
        <v>3.9449999999999998</v>
      </c>
      <c r="C20">
        <v>1.7999999999999999E-2</v>
      </c>
      <c r="D20">
        <v>-3.927</v>
      </c>
      <c r="E20" s="4">
        <f t="shared" si="0"/>
        <v>0.99543726235741448</v>
      </c>
      <c r="F20">
        <f t="shared" si="1"/>
        <v>1.7999999999999999E-2</v>
      </c>
      <c r="G20" s="4">
        <f t="shared" si="2"/>
        <v>0.99543726235741448</v>
      </c>
      <c r="H20">
        <f t="shared" si="3"/>
        <v>0.59604700754543904</v>
      </c>
      <c r="I20">
        <f t="shared" si="5"/>
        <v>-1.744727494896694</v>
      </c>
      <c r="J20">
        <f t="shared" si="4"/>
        <v>1.7999999999999999E-2</v>
      </c>
    </row>
    <row r="21" spans="1:10">
      <c r="A21">
        <v>76</v>
      </c>
      <c r="B21">
        <v>4.7380000000000004</v>
      </c>
      <c r="C21">
        <v>2.1999999999999999E-2</v>
      </c>
      <c r="D21">
        <v>-4.7160000000000002</v>
      </c>
      <c r="E21" s="4">
        <f t="shared" si="0"/>
        <v>0.99535669058674536</v>
      </c>
      <c r="F21">
        <f t="shared" si="1"/>
        <v>2.1999999999999999E-2</v>
      </c>
      <c r="G21" s="4">
        <f t="shared" si="2"/>
        <v>0.99535669058674536</v>
      </c>
      <c r="H21">
        <f t="shared" si="3"/>
        <v>0.67559505638674633</v>
      </c>
      <c r="I21">
        <f t="shared" si="5"/>
        <v>-1.6575773191777938</v>
      </c>
      <c r="J21">
        <f t="shared" si="4"/>
        <v>2.1999999999999999E-2</v>
      </c>
    </row>
    <row r="22" spans="1:10">
      <c r="A22">
        <v>73</v>
      </c>
      <c r="B22">
        <v>4.3849999999999998</v>
      </c>
      <c r="C22">
        <v>2.1000000000000001E-2</v>
      </c>
      <c r="D22">
        <v>-4.3639999999999999</v>
      </c>
      <c r="E22" s="4">
        <f t="shared" si="0"/>
        <v>0.99521094640820984</v>
      </c>
      <c r="F22">
        <f t="shared" si="1"/>
        <v>2.1000000000000001E-2</v>
      </c>
      <c r="G22" s="4">
        <f t="shared" si="2"/>
        <v>0.99521094640820984</v>
      </c>
      <c r="H22">
        <f t="shared" si="3"/>
        <v>0.6419695977020593</v>
      </c>
      <c r="I22">
        <f t="shared" si="5"/>
        <v>-1.6777807052660807</v>
      </c>
      <c r="J22">
        <f t="shared" si="4"/>
        <v>2.1000000000000001E-2</v>
      </c>
    </row>
    <row r="23" spans="1:10">
      <c r="A23">
        <v>37</v>
      </c>
      <c r="B23">
        <v>2.323</v>
      </c>
      <c r="C23">
        <v>1.2E-2</v>
      </c>
      <c r="D23">
        <v>-2.3109999999999999</v>
      </c>
      <c r="E23" s="4">
        <f t="shared" si="0"/>
        <v>0.99483426603529923</v>
      </c>
      <c r="F23">
        <f t="shared" si="1"/>
        <v>1.2E-2</v>
      </c>
      <c r="G23" s="4">
        <f t="shared" si="2"/>
        <v>0.99483426603529923</v>
      </c>
      <c r="H23">
        <f t="shared" si="3"/>
        <v>0.36604920980023542</v>
      </c>
      <c r="I23">
        <f t="shared" si="5"/>
        <v>-1.9208187539523751</v>
      </c>
      <c r="J23">
        <f t="shared" si="4"/>
        <v>1.2E-2</v>
      </c>
    </row>
    <row r="24" spans="1:10">
      <c r="A24">
        <v>68</v>
      </c>
      <c r="B24">
        <v>3.536</v>
      </c>
      <c r="C24">
        <v>1.9E-2</v>
      </c>
      <c r="D24">
        <v>-3.5169999999999999</v>
      </c>
      <c r="E24" s="4">
        <f t="shared" si="0"/>
        <v>0.9946266968325792</v>
      </c>
      <c r="F24">
        <f t="shared" si="1"/>
        <v>1.9E-2</v>
      </c>
      <c r="G24" s="4">
        <f t="shared" si="2"/>
        <v>0.9946266968325792</v>
      </c>
      <c r="H24">
        <f t="shared" si="3"/>
        <v>0.54851225634103551</v>
      </c>
      <c r="I24">
        <f t="shared" si="5"/>
        <v>-1.7212463990471711</v>
      </c>
      <c r="J24">
        <f t="shared" si="4"/>
        <v>1.9E-2</v>
      </c>
    </row>
    <row r="25" spans="1:10">
      <c r="A25">
        <v>44</v>
      </c>
      <c r="B25">
        <v>4.57</v>
      </c>
      <c r="C25">
        <v>2.5000000000000001E-2</v>
      </c>
      <c r="D25">
        <v>-4.5449999999999999</v>
      </c>
      <c r="E25" s="4">
        <f t="shared" si="0"/>
        <v>0.99452954048140041</v>
      </c>
      <c r="F25">
        <f t="shared" si="1"/>
        <v>2.5000000000000001E-2</v>
      </c>
      <c r="G25" s="4">
        <f t="shared" si="2"/>
        <v>0.99452954048140041</v>
      </c>
      <c r="H25">
        <f t="shared" si="3"/>
        <v>0.6599162000698503</v>
      </c>
      <c r="I25">
        <f t="shared" si="5"/>
        <v>-1.6020599913279623</v>
      </c>
      <c r="J25">
        <f t="shared" si="4"/>
        <v>2.5000000000000001E-2</v>
      </c>
    </row>
    <row r="26" spans="1:10">
      <c r="A26">
        <v>66</v>
      </c>
      <c r="B26">
        <v>2.8359999999999999</v>
      </c>
      <c r="C26">
        <v>1.6E-2</v>
      </c>
      <c r="D26">
        <v>-2.819</v>
      </c>
      <c r="E26" s="4">
        <f t="shared" si="0"/>
        <v>0.99435825105782794</v>
      </c>
      <c r="F26">
        <f t="shared" si="1"/>
        <v>1.6E-2</v>
      </c>
      <c r="G26" s="4">
        <f t="shared" si="2"/>
        <v>0.99435825105782794</v>
      </c>
      <c r="H26">
        <f t="shared" si="3"/>
        <v>0.45270622651102893</v>
      </c>
      <c r="I26">
        <f t="shared" si="5"/>
        <v>-1.7958800173440752</v>
      </c>
      <c r="J26">
        <f t="shared" si="4"/>
        <v>1.6E-2</v>
      </c>
    </row>
    <row r="27" spans="1:10">
      <c r="A27">
        <v>74</v>
      </c>
      <c r="B27">
        <v>5.3280000000000003</v>
      </c>
      <c r="C27">
        <v>3.1E-2</v>
      </c>
      <c r="D27">
        <v>-5.2969999999999997</v>
      </c>
      <c r="E27" s="4">
        <f t="shared" si="0"/>
        <v>0.99418168168168175</v>
      </c>
      <c r="F27">
        <f t="shared" si="1"/>
        <v>3.1E-2</v>
      </c>
      <c r="G27" s="4">
        <f t="shared" si="2"/>
        <v>0.99418168168168175</v>
      </c>
      <c r="H27">
        <f t="shared" si="3"/>
        <v>0.72656421616224465</v>
      </c>
      <c r="I27">
        <f t="shared" si="5"/>
        <v>-1.5086383061657274</v>
      </c>
      <c r="J27">
        <f t="shared" si="4"/>
        <v>3.1E-2</v>
      </c>
    </row>
    <row r="28" spans="1:10">
      <c r="A28">
        <v>94</v>
      </c>
      <c r="B28">
        <v>3.5369999999999999</v>
      </c>
      <c r="C28">
        <v>2.3E-2</v>
      </c>
      <c r="D28">
        <v>-3.5139999999999998</v>
      </c>
      <c r="E28" s="4">
        <f t="shared" si="0"/>
        <v>0.99349731410800113</v>
      </c>
      <c r="F28">
        <f t="shared" si="1"/>
        <v>2.3E-2</v>
      </c>
      <c r="G28" s="4">
        <f t="shared" si="2"/>
        <v>0.99349731410800113</v>
      </c>
      <c r="H28">
        <f t="shared" si="3"/>
        <v>0.54863505981475158</v>
      </c>
      <c r="I28">
        <f t="shared" si="5"/>
        <v>-1.6382721639824072</v>
      </c>
      <c r="J28">
        <f t="shared" si="4"/>
        <v>2.3E-2</v>
      </c>
    </row>
    <row r="29" spans="1:10">
      <c r="A29">
        <v>61</v>
      </c>
      <c r="B29">
        <v>3.9780000000000002</v>
      </c>
      <c r="C29">
        <v>2.8000000000000001E-2</v>
      </c>
      <c r="D29">
        <v>-3.95</v>
      </c>
      <c r="E29" s="4">
        <f t="shared" si="0"/>
        <v>0.99296128707893416</v>
      </c>
      <c r="F29">
        <f t="shared" si="1"/>
        <v>2.8000000000000001E-2</v>
      </c>
      <c r="G29" s="4">
        <f t="shared" si="2"/>
        <v>0.99296128707893416</v>
      </c>
      <c r="H29">
        <f t="shared" si="3"/>
        <v>0.59966477878841684</v>
      </c>
      <c r="I29">
        <f t="shared" si="5"/>
        <v>-1.5528419686577808</v>
      </c>
      <c r="J29">
        <f t="shared" si="4"/>
        <v>2.8000000000000001E-2</v>
      </c>
    </row>
    <row r="30" spans="1:10">
      <c r="A30">
        <v>51</v>
      </c>
      <c r="B30">
        <v>3.8239999999999998</v>
      </c>
      <c r="C30">
        <v>2.8000000000000001E-2</v>
      </c>
      <c r="D30">
        <v>-3.7959999999999998</v>
      </c>
      <c r="E30" s="4">
        <f t="shared" si="0"/>
        <v>0.99267782426778239</v>
      </c>
      <c r="F30">
        <f t="shared" si="1"/>
        <v>2.8000000000000001E-2</v>
      </c>
      <c r="G30" s="4">
        <f t="shared" si="2"/>
        <v>0.99267782426778239</v>
      </c>
      <c r="H30">
        <f t="shared" si="3"/>
        <v>0.58251788360406243</v>
      </c>
      <c r="I30">
        <f t="shared" si="5"/>
        <v>-1.5528419686577808</v>
      </c>
      <c r="J30">
        <f t="shared" si="4"/>
        <v>2.8000000000000001E-2</v>
      </c>
    </row>
    <row r="31" spans="1:10">
      <c r="A31">
        <v>3</v>
      </c>
      <c r="B31">
        <v>3.234</v>
      </c>
      <c r="C31">
        <v>2.5000000000000001E-2</v>
      </c>
      <c r="D31">
        <v>-3.2090000000000001</v>
      </c>
      <c r="E31" s="4">
        <f t="shared" si="0"/>
        <v>0.99226963512677802</v>
      </c>
      <c r="F31">
        <f t="shared" si="1"/>
        <v>2.5000000000000001E-2</v>
      </c>
      <c r="G31" s="4">
        <f t="shared" si="2"/>
        <v>0.99226963512677802</v>
      </c>
      <c r="H31">
        <f t="shared" si="3"/>
        <v>0.50974001557038229</v>
      </c>
      <c r="I31">
        <f t="shared" si="5"/>
        <v>-1.6020599913279623</v>
      </c>
      <c r="J31">
        <f t="shared" si="4"/>
        <v>2.5000000000000001E-2</v>
      </c>
    </row>
    <row r="32" spans="1:10">
      <c r="A32">
        <v>60</v>
      </c>
      <c r="B32">
        <v>2.0529999999999999</v>
      </c>
      <c r="C32">
        <v>1.7000000000000001E-2</v>
      </c>
      <c r="D32">
        <v>-2.036</v>
      </c>
      <c r="E32" s="4">
        <f t="shared" si="0"/>
        <v>0.99171943497321002</v>
      </c>
      <c r="F32">
        <f t="shared" si="1"/>
        <v>1.7000000000000001E-2</v>
      </c>
      <c r="G32" s="4">
        <f t="shared" si="2"/>
        <v>0.99171943497321002</v>
      </c>
      <c r="H32">
        <f t="shared" si="3"/>
        <v>0.31238894937059186</v>
      </c>
      <c r="I32">
        <f t="shared" si="5"/>
        <v>-1.7695510786217261</v>
      </c>
      <c r="J32">
        <f t="shared" si="4"/>
        <v>1.7000000000000001E-2</v>
      </c>
    </row>
    <row r="33" spans="1:10">
      <c r="A33">
        <v>34</v>
      </c>
      <c r="B33">
        <v>3.0059999999999998</v>
      </c>
      <c r="C33">
        <v>2.5000000000000001E-2</v>
      </c>
      <c r="D33">
        <v>-2.9809999999999999</v>
      </c>
      <c r="E33" s="4">
        <f t="shared" si="0"/>
        <v>0.9916833000665336</v>
      </c>
      <c r="F33">
        <f t="shared" si="1"/>
        <v>2.5000000000000001E-2</v>
      </c>
      <c r="G33" s="4">
        <f t="shared" si="2"/>
        <v>0.9916833000665336</v>
      </c>
      <c r="H33">
        <f t="shared" si="3"/>
        <v>0.47798897625088932</v>
      </c>
      <c r="I33">
        <f t="shared" si="5"/>
        <v>-1.6020599913279623</v>
      </c>
      <c r="J33">
        <f t="shared" si="4"/>
        <v>2.5000000000000001E-2</v>
      </c>
    </row>
    <row r="34" spans="1:10">
      <c r="A34">
        <v>24</v>
      </c>
      <c r="B34">
        <v>2.0990000000000002</v>
      </c>
      <c r="C34">
        <v>2.4E-2</v>
      </c>
      <c r="D34">
        <v>-2.0750000000000002</v>
      </c>
      <c r="E34" s="4">
        <f t="shared" ref="E34:E65" si="6">IF(B34,(B34-C34)/B34,0)</f>
        <v>0.98856598380181038</v>
      </c>
      <c r="F34">
        <f t="shared" ref="F34:F65" si="7">IF($B34,$C34,0)</f>
        <v>2.4E-2</v>
      </c>
      <c r="G34" s="4">
        <f t="shared" ref="G34:G65" si="8">IF($B34,($B34-F34)/$B34,0)</f>
        <v>0.98856598380181038</v>
      </c>
      <c r="H34">
        <f t="shared" si="3"/>
        <v>0.32201243858240047</v>
      </c>
      <c r="I34">
        <f t="shared" si="5"/>
        <v>-1.6197887582883939</v>
      </c>
      <c r="J34">
        <f t="shared" si="4"/>
        <v>2.4E-2</v>
      </c>
    </row>
    <row r="35" spans="1:10">
      <c r="A35">
        <v>85</v>
      </c>
      <c r="B35">
        <v>2.423</v>
      </c>
      <c r="C35">
        <v>3.5000000000000003E-2</v>
      </c>
      <c r="D35">
        <v>-2.3879999999999999</v>
      </c>
      <c r="E35" s="4">
        <f t="shared" si="6"/>
        <v>0.98555509698720589</v>
      </c>
      <c r="F35">
        <f t="shared" si="7"/>
        <v>3.5000000000000003E-2</v>
      </c>
      <c r="G35" s="4">
        <f t="shared" si="8"/>
        <v>0.98555509698720589</v>
      </c>
      <c r="H35">
        <f t="shared" si="3"/>
        <v>0.38435341413750623</v>
      </c>
      <c r="I35">
        <f t="shared" si="5"/>
        <v>-1.4559319556497243</v>
      </c>
      <c r="J35">
        <f t="shared" si="4"/>
        <v>3.5000000000000003E-2</v>
      </c>
    </row>
    <row r="36" spans="1:10">
      <c r="A36">
        <v>4</v>
      </c>
      <c r="B36">
        <v>0</v>
      </c>
      <c r="C36">
        <v>1.4E-2</v>
      </c>
      <c r="D36">
        <v>1.4E-2</v>
      </c>
      <c r="E36" s="4">
        <f t="shared" si="6"/>
        <v>0</v>
      </c>
      <c r="F36">
        <f t="shared" si="7"/>
        <v>0</v>
      </c>
      <c r="G36" s="4">
        <f t="shared" si="8"/>
        <v>0</v>
      </c>
    </row>
    <row r="37" spans="1:10">
      <c r="A37">
        <v>5</v>
      </c>
      <c r="B37">
        <v>0</v>
      </c>
      <c r="C37">
        <v>8.0000000000000002E-3</v>
      </c>
      <c r="D37">
        <v>8.0000000000000002E-3</v>
      </c>
      <c r="E37" s="4">
        <f t="shared" si="6"/>
        <v>0</v>
      </c>
      <c r="F37">
        <f t="shared" si="7"/>
        <v>0</v>
      </c>
      <c r="G37" s="4">
        <f t="shared" si="8"/>
        <v>0</v>
      </c>
    </row>
    <row r="38" spans="1:10">
      <c r="A38">
        <v>6</v>
      </c>
      <c r="B38">
        <v>0</v>
      </c>
      <c r="C38">
        <v>1.2E-2</v>
      </c>
      <c r="D38">
        <v>1.2E-2</v>
      </c>
      <c r="E38" s="4">
        <f t="shared" si="6"/>
        <v>0</v>
      </c>
      <c r="F38">
        <f t="shared" si="7"/>
        <v>0</v>
      </c>
      <c r="G38" s="4">
        <f t="shared" si="8"/>
        <v>0</v>
      </c>
    </row>
    <row r="39" spans="1:10">
      <c r="A39">
        <v>7</v>
      </c>
      <c r="B39">
        <v>0</v>
      </c>
      <c r="C39">
        <v>1.6E-2</v>
      </c>
      <c r="D39">
        <v>1.6E-2</v>
      </c>
      <c r="E39" s="4">
        <f t="shared" si="6"/>
        <v>0</v>
      </c>
      <c r="F39">
        <f t="shared" si="7"/>
        <v>0</v>
      </c>
      <c r="G39" s="4">
        <f t="shared" si="8"/>
        <v>0</v>
      </c>
    </row>
    <row r="40" spans="1:10">
      <c r="A40">
        <v>8</v>
      </c>
      <c r="B40">
        <v>0</v>
      </c>
      <c r="C40">
        <v>-2E-3</v>
      </c>
      <c r="D40">
        <v>-2E-3</v>
      </c>
      <c r="E40" s="4">
        <f t="shared" si="6"/>
        <v>0</v>
      </c>
      <c r="F40">
        <f t="shared" si="7"/>
        <v>0</v>
      </c>
      <c r="G40" s="4">
        <f t="shared" si="8"/>
        <v>0</v>
      </c>
    </row>
    <row r="41" spans="1:10">
      <c r="A41">
        <v>9</v>
      </c>
      <c r="B41">
        <v>0</v>
      </c>
      <c r="C41">
        <v>1.4E-2</v>
      </c>
      <c r="D41">
        <v>1.4E-2</v>
      </c>
      <c r="E41" s="4">
        <f t="shared" si="6"/>
        <v>0</v>
      </c>
      <c r="F41">
        <f t="shared" si="7"/>
        <v>0</v>
      </c>
      <c r="G41" s="4">
        <f t="shared" si="8"/>
        <v>0</v>
      </c>
    </row>
    <row r="42" spans="1:10">
      <c r="A42">
        <v>10</v>
      </c>
      <c r="B42">
        <v>0</v>
      </c>
      <c r="C42">
        <v>5.0000000000000001E-3</v>
      </c>
      <c r="D42">
        <v>5.0000000000000001E-3</v>
      </c>
      <c r="E42" s="4">
        <f t="shared" si="6"/>
        <v>0</v>
      </c>
      <c r="F42">
        <f t="shared" si="7"/>
        <v>0</v>
      </c>
      <c r="G42" s="4">
        <f t="shared" si="8"/>
        <v>0</v>
      </c>
    </row>
    <row r="43" spans="1:10">
      <c r="A43">
        <v>11</v>
      </c>
      <c r="B43">
        <v>0</v>
      </c>
      <c r="C43">
        <v>2.1999999999999999E-2</v>
      </c>
      <c r="D43">
        <v>2.1999999999999999E-2</v>
      </c>
      <c r="E43" s="4">
        <f t="shared" si="6"/>
        <v>0</v>
      </c>
      <c r="F43">
        <f t="shared" si="7"/>
        <v>0</v>
      </c>
      <c r="G43" s="4">
        <f t="shared" si="8"/>
        <v>0</v>
      </c>
    </row>
    <row r="44" spans="1:10">
      <c r="A44">
        <v>12</v>
      </c>
      <c r="B44">
        <v>0</v>
      </c>
      <c r="C44">
        <v>8.9999999999999993E-3</v>
      </c>
      <c r="D44">
        <v>8.9999999999999993E-3</v>
      </c>
      <c r="E44" s="4">
        <f t="shared" si="6"/>
        <v>0</v>
      </c>
      <c r="F44">
        <f t="shared" si="7"/>
        <v>0</v>
      </c>
      <c r="G44" s="4">
        <f t="shared" si="8"/>
        <v>0</v>
      </c>
    </row>
    <row r="45" spans="1:10">
      <c r="A45">
        <v>13</v>
      </c>
      <c r="B45">
        <v>0</v>
      </c>
      <c r="C45">
        <v>2.5999999999999999E-2</v>
      </c>
      <c r="D45">
        <v>2.5999999999999999E-2</v>
      </c>
      <c r="E45" s="4">
        <f t="shared" si="6"/>
        <v>0</v>
      </c>
      <c r="F45">
        <f t="shared" si="7"/>
        <v>0</v>
      </c>
      <c r="G45" s="4">
        <f t="shared" si="8"/>
        <v>0</v>
      </c>
    </row>
    <row r="46" spans="1:10">
      <c r="A46">
        <v>14</v>
      </c>
      <c r="B46">
        <v>0</v>
      </c>
      <c r="C46">
        <v>-7.0000000000000001E-3</v>
      </c>
      <c r="D46">
        <v>-7.0000000000000001E-3</v>
      </c>
      <c r="E46" s="4">
        <f t="shared" si="6"/>
        <v>0</v>
      </c>
      <c r="F46">
        <f t="shared" si="7"/>
        <v>0</v>
      </c>
      <c r="G46" s="4">
        <f t="shared" si="8"/>
        <v>0</v>
      </c>
    </row>
    <row r="47" spans="1:10">
      <c r="A47">
        <v>15</v>
      </c>
      <c r="B47">
        <v>0</v>
      </c>
      <c r="C47">
        <v>2.4E-2</v>
      </c>
      <c r="D47">
        <v>2.4E-2</v>
      </c>
      <c r="E47" s="4">
        <f t="shared" si="6"/>
        <v>0</v>
      </c>
      <c r="F47">
        <f t="shared" si="7"/>
        <v>0</v>
      </c>
      <c r="G47" s="4">
        <f t="shared" si="8"/>
        <v>0</v>
      </c>
    </row>
    <row r="48" spans="1:10">
      <c r="A48">
        <v>16</v>
      </c>
      <c r="B48">
        <v>0</v>
      </c>
      <c r="C48">
        <v>1E-3</v>
      </c>
      <c r="D48">
        <v>1E-3</v>
      </c>
      <c r="E48" s="4">
        <f t="shared" si="6"/>
        <v>0</v>
      </c>
      <c r="F48">
        <f t="shared" si="7"/>
        <v>0</v>
      </c>
      <c r="G48" s="4">
        <f t="shared" si="8"/>
        <v>0</v>
      </c>
    </row>
    <row r="49" spans="1:7">
      <c r="A49">
        <v>17</v>
      </c>
      <c r="B49">
        <v>0</v>
      </c>
      <c r="C49">
        <v>-8.9999999999999993E-3</v>
      </c>
      <c r="D49">
        <v>-8.9999999999999993E-3</v>
      </c>
      <c r="E49" s="4">
        <f t="shared" si="6"/>
        <v>0</v>
      </c>
      <c r="F49">
        <f t="shared" si="7"/>
        <v>0</v>
      </c>
      <c r="G49" s="4">
        <f t="shared" si="8"/>
        <v>0</v>
      </c>
    </row>
    <row r="50" spans="1:7">
      <c r="A50">
        <v>19</v>
      </c>
      <c r="B50">
        <v>0</v>
      </c>
      <c r="C50">
        <v>-7.0000000000000001E-3</v>
      </c>
      <c r="D50">
        <v>-7.0000000000000001E-3</v>
      </c>
      <c r="E50" s="4">
        <f t="shared" si="6"/>
        <v>0</v>
      </c>
      <c r="F50">
        <f t="shared" si="7"/>
        <v>0</v>
      </c>
      <c r="G50" s="4">
        <f t="shared" si="8"/>
        <v>0</v>
      </c>
    </row>
    <row r="51" spans="1:7">
      <c r="A51">
        <v>20</v>
      </c>
      <c r="B51">
        <v>0</v>
      </c>
      <c r="C51">
        <v>-2E-3</v>
      </c>
      <c r="D51">
        <v>-2E-3</v>
      </c>
      <c r="E51" s="4">
        <f t="shared" si="6"/>
        <v>0</v>
      </c>
      <c r="F51">
        <f t="shared" si="7"/>
        <v>0</v>
      </c>
      <c r="G51" s="4">
        <f t="shared" si="8"/>
        <v>0</v>
      </c>
    </row>
    <row r="52" spans="1:7">
      <c r="A52">
        <v>21</v>
      </c>
      <c r="B52">
        <v>0</v>
      </c>
      <c r="C52">
        <v>6.0000000000000001E-3</v>
      </c>
      <c r="D52">
        <v>6.0000000000000001E-3</v>
      </c>
      <c r="E52" s="4">
        <f t="shared" si="6"/>
        <v>0</v>
      </c>
      <c r="F52">
        <f t="shared" si="7"/>
        <v>0</v>
      </c>
      <c r="G52" s="4">
        <f t="shared" si="8"/>
        <v>0</v>
      </c>
    </row>
    <row r="53" spans="1:7">
      <c r="A53">
        <v>22</v>
      </c>
      <c r="B53">
        <v>0</v>
      </c>
      <c r="C53">
        <v>2.3E-2</v>
      </c>
      <c r="D53">
        <v>2.3E-2</v>
      </c>
      <c r="E53" s="4">
        <f t="shared" si="6"/>
        <v>0</v>
      </c>
      <c r="F53">
        <f t="shared" si="7"/>
        <v>0</v>
      </c>
      <c r="G53" s="4">
        <f t="shared" si="8"/>
        <v>0</v>
      </c>
    </row>
    <row r="54" spans="1:7">
      <c r="A54">
        <v>23</v>
      </c>
      <c r="B54">
        <v>0</v>
      </c>
      <c r="C54">
        <v>-5.0000000000000001E-3</v>
      </c>
      <c r="D54">
        <v>-5.0000000000000001E-3</v>
      </c>
      <c r="E54" s="4">
        <f t="shared" si="6"/>
        <v>0</v>
      </c>
      <c r="F54">
        <f t="shared" si="7"/>
        <v>0</v>
      </c>
      <c r="G54" s="4">
        <f t="shared" si="8"/>
        <v>0</v>
      </c>
    </row>
    <row r="55" spans="1:7">
      <c r="A55">
        <v>26</v>
      </c>
      <c r="B55">
        <v>0</v>
      </c>
      <c r="C55">
        <v>-3.0000000000000001E-3</v>
      </c>
      <c r="D55">
        <v>-3.0000000000000001E-3</v>
      </c>
      <c r="E55" s="4">
        <f t="shared" si="6"/>
        <v>0</v>
      </c>
      <c r="F55">
        <f t="shared" si="7"/>
        <v>0</v>
      </c>
      <c r="G55" s="4">
        <f t="shared" si="8"/>
        <v>0</v>
      </c>
    </row>
    <row r="56" spans="1:7">
      <c r="A56">
        <v>27</v>
      </c>
      <c r="B56">
        <v>0</v>
      </c>
      <c r="C56">
        <v>4.0000000000000001E-3</v>
      </c>
      <c r="D56">
        <v>4.0000000000000001E-3</v>
      </c>
      <c r="E56" s="4">
        <f t="shared" si="6"/>
        <v>0</v>
      </c>
      <c r="F56">
        <f t="shared" si="7"/>
        <v>0</v>
      </c>
      <c r="G56" s="4">
        <f t="shared" si="8"/>
        <v>0</v>
      </c>
    </row>
    <row r="57" spans="1:7">
      <c r="A57">
        <v>29</v>
      </c>
      <c r="B57">
        <v>0</v>
      </c>
      <c r="C57">
        <v>8.0000000000000002E-3</v>
      </c>
      <c r="D57">
        <v>8.0000000000000002E-3</v>
      </c>
      <c r="E57" s="4">
        <f t="shared" si="6"/>
        <v>0</v>
      </c>
      <c r="F57">
        <f t="shared" si="7"/>
        <v>0</v>
      </c>
      <c r="G57" s="4">
        <f t="shared" si="8"/>
        <v>0</v>
      </c>
    </row>
    <row r="58" spans="1:7">
      <c r="A58">
        <v>30</v>
      </c>
      <c r="B58">
        <v>0</v>
      </c>
      <c r="C58">
        <v>8.9999999999999993E-3</v>
      </c>
      <c r="D58">
        <v>8.9999999999999993E-3</v>
      </c>
      <c r="E58" s="4">
        <f t="shared" si="6"/>
        <v>0</v>
      </c>
      <c r="F58">
        <f t="shared" si="7"/>
        <v>0</v>
      </c>
      <c r="G58" s="4">
        <f t="shared" si="8"/>
        <v>0</v>
      </c>
    </row>
    <row r="59" spans="1:7">
      <c r="A59">
        <v>31</v>
      </c>
      <c r="B59">
        <v>0</v>
      </c>
      <c r="C59">
        <v>-2E-3</v>
      </c>
      <c r="D59">
        <v>-2E-3</v>
      </c>
      <c r="E59" s="4">
        <f t="shared" si="6"/>
        <v>0</v>
      </c>
      <c r="F59">
        <f t="shared" si="7"/>
        <v>0</v>
      </c>
      <c r="G59" s="4">
        <f t="shared" si="8"/>
        <v>0</v>
      </c>
    </row>
    <row r="60" spans="1:7">
      <c r="A60">
        <v>32</v>
      </c>
      <c r="B60">
        <v>0</v>
      </c>
      <c r="C60">
        <v>1.2E-2</v>
      </c>
      <c r="D60">
        <v>1.2E-2</v>
      </c>
      <c r="E60" s="4">
        <f t="shared" si="6"/>
        <v>0</v>
      </c>
      <c r="F60">
        <f t="shared" si="7"/>
        <v>0</v>
      </c>
      <c r="G60" s="4">
        <f t="shared" si="8"/>
        <v>0</v>
      </c>
    </row>
    <row r="61" spans="1:7">
      <c r="A61">
        <v>33</v>
      </c>
      <c r="B61">
        <v>0</v>
      </c>
      <c r="C61">
        <v>7.0000000000000001E-3</v>
      </c>
      <c r="D61">
        <v>7.0000000000000001E-3</v>
      </c>
      <c r="E61" s="4">
        <f t="shared" si="6"/>
        <v>0</v>
      </c>
      <c r="F61">
        <f t="shared" si="7"/>
        <v>0</v>
      </c>
      <c r="G61" s="4">
        <f t="shared" si="8"/>
        <v>0</v>
      </c>
    </row>
    <row r="62" spans="1:7">
      <c r="A62">
        <v>35</v>
      </c>
      <c r="B62">
        <v>0</v>
      </c>
      <c r="C62">
        <v>1.9E-2</v>
      </c>
      <c r="D62">
        <v>1.9E-2</v>
      </c>
      <c r="E62" s="4">
        <f t="shared" si="6"/>
        <v>0</v>
      </c>
      <c r="F62">
        <f t="shared" si="7"/>
        <v>0</v>
      </c>
      <c r="G62" s="4">
        <f t="shared" si="8"/>
        <v>0</v>
      </c>
    </row>
    <row r="63" spans="1:7">
      <c r="A63">
        <v>36</v>
      </c>
      <c r="B63">
        <v>0</v>
      </c>
      <c r="C63">
        <v>7.0000000000000001E-3</v>
      </c>
      <c r="D63">
        <v>7.0000000000000001E-3</v>
      </c>
      <c r="E63" s="4">
        <f t="shared" si="6"/>
        <v>0</v>
      </c>
      <c r="F63">
        <f t="shared" si="7"/>
        <v>0</v>
      </c>
      <c r="G63" s="4">
        <f t="shared" si="8"/>
        <v>0</v>
      </c>
    </row>
    <row r="64" spans="1:7">
      <c r="A64">
        <v>38</v>
      </c>
      <c r="B64">
        <v>0</v>
      </c>
      <c r="C64">
        <v>8.9999999999999993E-3</v>
      </c>
      <c r="D64">
        <v>8.9999999999999993E-3</v>
      </c>
      <c r="E64" s="4">
        <f t="shared" si="6"/>
        <v>0</v>
      </c>
      <c r="F64">
        <f t="shared" si="7"/>
        <v>0</v>
      </c>
      <c r="G64" s="4">
        <f t="shared" si="8"/>
        <v>0</v>
      </c>
    </row>
    <row r="65" spans="1:7">
      <c r="A65">
        <v>39</v>
      </c>
      <c r="B65">
        <v>0</v>
      </c>
      <c r="C65">
        <v>0</v>
      </c>
      <c r="D65">
        <v>0</v>
      </c>
      <c r="E65" s="4">
        <f t="shared" si="6"/>
        <v>0</v>
      </c>
      <c r="F65">
        <f t="shared" si="7"/>
        <v>0</v>
      </c>
      <c r="G65" s="4">
        <f t="shared" si="8"/>
        <v>0</v>
      </c>
    </row>
    <row r="66" spans="1:7">
      <c r="A66">
        <v>40</v>
      </c>
      <c r="B66">
        <v>0</v>
      </c>
      <c r="C66">
        <v>0</v>
      </c>
      <c r="D66">
        <v>0</v>
      </c>
      <c r="E66" s="4">
        <f t="shared" ref="E66:E101" si="9">IF(B66,(B66-C66)/B66,0)</f>
        <v>0</v>
      </c>
      <c r="F66">
        <f t="shared" ref="F66:F101" si="10">IF($B66,$C66,0)</f>
        <v>0</v>
      </c>
      <c r="G66" s="4">
        <f t="shared" ref="G66:G97" si="11">IF($B66,($B66-F66)/$B66,0)</f>
        <v>0</v>
      </c>
    </row>
    <row r="67" spans="1:7">
      <c r="A67">
        <v>43</v>
      </c>
      <c r="B67">
        <v>0</v>
      </c>
      <c r="C67">
        <v>1.6E-2</v>
      </c>
      <c r="D67">
        <v>1.6E-2</v>
      </c>
      <c r="E67" s="4">
        <f t="shared" si="9"/>
        <v>0</v>
      </c>
      <c r="F67">
        <f t="shared" si="10"/>
        <v>0</v>
      </c>
      <c r="G67" s="4">
        <f t="shared" si="11"/>
        <v>0</v>
      </c>
    </row>
    <row r="68" spans="1:7">
      <c r="A68">
        <v>46</v>
      </c>
      <c r="B68">
        <v>0</v>
      </c>
      <c r="C68">
        <v>8.0000000000000002E-3</v>
      </c>
      <c r="D68">
        <v>8.0000000000000002E-3</v>
      </c>
      <c r="E68" s="4">
        <f t="shared" si="9"/>
        <v>0</v>
      </c>
      <c r="F68">
        <f t="shared" si="10"/>
        <v>0</v>
      </c>
      <c r="G68" s="4">
        <f t="shared" si="11"/>
        <v>0</v>
      </c>
    </row>
    <row r="69" spans="1:7">
      <c r="A69">
        <v>48</v>
      </c>
      <c r="B69">
        <v>0</v>
      </c>
      <c r="C69">
        <v>-4.0000000000000001E-3</v>
      </c>
      <c r="D69">
        <v>-4.0000000000000001E-3</v>
      </c>
      <c r="E69" s="4">
        <f t="shared" si="9"/>
        <v>0</v>
      </c>
      <c r="F69">
        <f t="shared" si="10"/>
        <v>0</v>
      </c>
      <c r="G69" s="4">
        <f t="shared" si="11"/>
        <v>0</v>
      </c>
    </row>
    <row r="70" spans="1:7">
      <c r="A70">
        <v>49</v>
      </c>
      <c r="B70">
        <v>0</v>
      </c>
      <c r="C70">
        <v>4.0000000000000001E-3</v>
      </c>
      <c r="D70">
        <v>4.0000000000000001E-3</v>
      </c>
      <c r="E70" s="4">
        <f t="shared" si="9"/>
        <v>0</v>
      </c>
      <c r="F70">
        <f t="shared" si="10"/>
        <v>0</v>
      </c>
      <c r="G70" s="4">
        <f t="shared" si="11"/>
        <v>0</v>
      </c>
    </row>
    <row r="71" spans="1:7">
      <c r="A71">
        <v>52</v>
      </c>
      <c r="B71">
        <v>0</v>
      </c>
      <c r="C71">
        <v>-2E-3</v>
      </c>
      <c r="D71">
        <v>-2E-3</v>
      </c>
      <c r="E71" s="4">
        <f t="shared" si="9"/>
        <v>0</v>
      </c>
      <c r="F71">
        <f t="shared" si="10"/>
        <v>0</v>
      </c>
      <c r="G71" s="4">
        <f t="shared" si="11"/>
        <v>0</v>
      </c>
    </row>
    <row r="72" spans="1:7">
      <c r="A72">
        <v>53</v>
      </c>
      <c r="B72">
        <v>0</v>
      </c>
      <c r="C72">
        <v>-4.0000000000000001E-3</v>
      </c>
      <c r="D72">
        <v>-4.0000000000000001E-3</v>
      </c>
      <c r="E72" s="4">
        <f t="shared" si="9"/>
        <v>0</v>
      </c>
      <c r="F72">
        <f t="shared" si="10"/>
        <v>0</v>
      </c>
      <c r="G72" s="4">
        <f t="shared" si="11"/>
        <v>0</v>
      </c>
    </row>
    <row r="73" spans="1:7">
      <c r="A73">
        <v>54</v>
      </c>
      <c r="B73">
        <v>0</v>
      </c>
      <c r="C73">
        <v>2E-3</v>
      </c>
      <c r="D73">
        <v>2E-3</v>
      </c>
      <c r="E73" s="4">
        <f t="shared" si="9"/>
        <v>0</v>
      </c>
      <c r="F73">
        <f t="shared" si="10"/>
        <v>0</v>
      </c>
      <c r="G73" s="4">
        <f t="shared" si="11"/>
        <v>0</v>
      </c>
    </row>
    <row r="74" spans="1:7">
      <c r="A74">
        <v>55</v>
      </c>
      <c r="B74">
        <v>0</v>
      </c>
      <c r="C74">
        <v>7.0000000000000001E-3</v>
      </c>
      <c r="D74">
        <v>7.0000000000000001E-3</v>
      </c>
      <c r="E74" s="4">
        <f t="shared" si="9"/>
        <v>0</v>
      </c>
      <c r="F74">
        <f t="shared" si="10"/>
        <v>0</v>
      </c>
      <c r="G74" s="4">
        <f t="shared" si="11"/>
        <v>0</v>
      </c>
    </row>
    <row r="75" spans="1:7">
      <c r="A75">
        <v>56</v>
      </c>
      <c r="B75">
        <v>0</v>
      </c>
      <c r="C75">
        <v>-0.01</v>
      </c>
      <c r="D75">
        <v>-0.01</v>
      </c>
      <c r="E75" s="4">
        <f t="shared" si="9"/>
        <v>0</v>
      </c>
      <c r="F75">
        <f t="shared" si="10"/>
        <v>0</v>
      </c>
      <c r="G75" s="4">
        <f t="shared" si="11"/>
        <v>0</v>
      </c>
    </row>
    <row r="76" spans="1:7">
      <c r="A76">
        <v>57</v>
      </c>
      <c r="B76">
        <v>0</v>
      </c>
      <c r="C76">
        <v>-1.7000000000000001E-2</v>
      </c>
      <c r="D76">
        <v>-1.7000000000000001E-2</v>
      </c>
      <c r="E76" s="4">
        <f t="shared" si="9"/>
        <v>0</v>
      </c>
      <c r="F76">
        <f t="shared" si="10"/>
        <v>0</v>
      </c>
      <c r="G76" s="4">
        <f t="shared" si="11"/>
        <v>0</v>
      </c>
    </row>
    <row r="77" spans="1:7">
      <c r="A77">
        <v>58</v>
      </c>
      <c r="B77">
        <v>0</v>
      </c>
      <c r="C77">
        <v>1.2E-2</v>
      </c>
      <c r="D77">
        <v>1.2E-2</v>
      </c>
      <c r="E77" s="4">
        <f t="shared" si="9"/>
        <v>0</v>
      </c>
      <c r="F77">
        <f t="shared" si="10"/>
        <v>0</v>
      </c>
      <c r="G77" s="4">
        <f t="shared" si="11"/>
        <v>0</v>
      </c>
    </row>
    <row r="78" spans="1:7">
      <c r="A78">
        <v>59</v>
      </c>
      <c r="B78">
        <v>0</v>
      </c>
      <c r="C78">
        <v>8.0000000000000002E-3</v>
      </c>
      <c r="D78">
        <v>8.0000000000000002E-3</v>
      </c>
      <c r="E78">
        <f t="shared" si="9"/>
        <v>0</v>
      </c>
      <c r="F78">
        <f t="shared" si="10"/>
        <v>0</v>
      </c>
      <c r="G78" s="4">
        <f t="shared" si="11"/>
        <v>0</v>
      </c>
    </row>
    <row r="79" spans="1:7">
      <c r="A79">
        <v>62</v>
      </c>
      <c r="B79">
        <v>0</v>
      </c>
      <c r="C79">
        <v>7.0000000000000001E-3</v>
      </c>
      <c r="D79">
        <v>7.0000000000000001E-3</v>
      </c>
      <c r="E79" s="4">
        <f t="shared" si="9"/>
        <v>0</v>
      </c>
      <c r="F79">
        <f t="shared" si="10"/>
        <v>0</v>
      </c>
      <c r="G79" s="4">
        <f t="shared" si="11"/>
        <v>0</v>
      </c>
    </row>
    <row r="80" spans="1:7">
      <c r="A80">
        <v>64</v>
      </c>
      <c r="B80">
        <v>0</v>
      </c>
      <c r="C80">
        <v>0</v>
      </c>
      <c r="D80">
        <v>0</v>
      </c>
      <c r="E80" s="4">
        <f t="shared" si="9"/>
        <v>0</v>
      </c>
      <c r="F80">
        <f t="shared" si="10"/>
        <v>0</v>
      </c>
      <c r="G80" s="4">
        <f t="shared" si="11"/>
        <v>0</v>
      </c>
    </row>
    <row r="81" spans="1:7">
      <c r="A81">
        <v>65</v>
      </c>
      <c r="B81">
        <v>0</v>
      </c>
      <c r="C81">
        <v>4.0000000000000001E-3</v>
      </c>
      <c r="D81">
        <v>4.0000000000000001E-3</v>
      </c>
      <c r="E81" s="4">
        <f t="shared" si="9"/>
        <v>0</v>
      </c>
      <c r="F81">
        <f t="shared" si="10"/>
        <v>0</v>
      </c>
      <c r="G81" s="4">
        <f t="shared" si="11"/>
        <v>0</v>
      </c>
    </row>
    <row r="82" spans="1:7">
      <c r="A82">
        <v>67</v>
      </c>
      <c r="B82">
        <v>0</v>
      </c>
      <c r="C82">
        <v>1.2E-2</v>
      </c>
      <c r="D82">
        <v>1.2E-2</v>
      </c>
      <c r="E82" s="4">
        <f t="shared" si="9"/>
        <v>0</v>
      </c>
      <c r="F82">
        <f t="shared" si="10"/>
        <v>0</v>
      </c>
      <c r="G82" s="4">
        <f t="shared" si="11"/>
        <v>0</v>
      </c>
    </row>
    <row r="83" spans="1:7">
      <c r="A83">
        <v>69</v>
      </c>
      <c r="B83">
        <v>0</v>
      </c>
      <c r="C83">
        <v>-1E-3</v>
      </c>
      <c r="D83">
        <v>-1E-3</v>
      </c>
      <c r="E83" s="4">
        <f t="shared" si="9"/>
        <v>0</v>
      </c>
      <c r="F83">
        <f t="shared" si="10"/>
        <v>0</v>
      </c>
      <c r="G83" s="4">
        <f t="shared" si="11"/>
        <v>0</v>
      </c>
    </row>
    <row r="84" spans="1:7">
      <c r="A84">
        <v>71</v>
      </c>
      <c r="B84">
        <v>0</v>
      </c>
      <c r="C84">
        <v>-6.0000000000000001E-3</v>
      </c>
      <c r="D84">
        <v>-6.0000000000000001E-3</v>
      </c>
      <c r="E84" s="4">
        <f t="shared" si="9"/>
        <v>0</v>
      </c>
      <c r="F84">
        <f t="shared" si="10"/>
        <v>0</v>
      </c>
      <c r="G84" s="4">
        <f t="shared" si="11"/>
        <v>0</v>
      </c>
    </row>
    <row r="85" spans="1:7">
      <c r="A85">
        <v>72</v>
      </c>
      <c r="B85">
        <v>0</v>
      </c>
      <c r="C85">
        <v>8.0000000000000002E-3</v>
      </c>
      <c r="D85">
        <v>8.0000000000000002E-3</v>
      </c>
      <c r="E85" s="4">
        <f t="shared" si="9"/>
        <v>0</v>
      </c>
      <c r="F85">
        <f t="shared" si="10"/>
        <v>0</v>
      </c>
      <c r="G85" s="4">
        <f t="shared" si="11"/>
        <v>0</v>
      </c>
    </row>
    <row r="86" spans="1:7">
      <c r="A86">
        <v>75</v>
      </c>
      <c r="B86">
        <v>0</v>
      </c>
      <c r="C86">
        <v>1E-3</v>
      </c>
      <c r="D86">
        <v>1E-3</v>
      </c>
      <c r="E86" s="4">
        <f t="shared" si="9"/>
        <v>0</v>
      </c>
      <c r="F86">
        <f t="shared" si="10"/>
        <v>0</v>
      </c>
      <c r="G86" s="4">
        <f t="shared" si="11"/>
        <v>0</v>
      </c>
    </row>
    <row r="87" spans="1:7">
      <c r="A87">
        <v>79</v>
      </c>
      <c r="B87">
        <v>0</v>
      </c>
      <c r="C87">
        <v>1E-3</v>
      </c>
      <c r="D87">
        <v>1E-3</v>
      </c>
      <c r="E87" s="4">
        <f t="shared" si="9"/>
        <v>0</v>
      </c>
      <c r="F87">
        <f t="shared" si="10"/>
        <v>0</v>
      </c>
      <c r="G87" s="4">
        <f t="shared" si="11"/>
        <v>0</v>
      </c>
    </row>
    <row r="88" spans="1:7">
      <c r="A88">
        <v>80</v>
      </c>
      <c r="B88">
        <v>0</v>
      </c>
      <c r="C88">
        <v>2.1999999999999999E-2</v>
      </c>
      <c r="D88">
        <v>2.1999999999999999E-2</v>
      </c>
      <c r="E88" s="4">
        <f t="shared" si="9"/>
        <v>0</v>
      </c>
      <c r="F88">
        <f t="shared" si="10"/>
        <v>0</v>
      </c>
      <c r="G88" s="4">
        <f t="shared" si="11"/>
        <v>0</v>
      </c>
    </row>
    <row r="89" spans="1:7">
      <c r="A89">
        <v>81</v>
      </c>
      <c r="B89">
        <v>0</v>
      </c>
      <c r="C89">
        <v>5.0000000000000001E-3</v>
      </c>
      <c r="D89">
        <v>5.0000000000000001E-3</v>
      </c>
      <c r="E89" s="4">
        <f t="shared" si="9"/>
        <v>0</v>
      </c>
      <c r="F89">
        <f t="shared" si="10"/>
        <v>0</v>
      </c>
      <c r="G89" s="4">
        <f t="shared" si="11"/>
        <v>0</v>
      </c>
    </row>
    <row r="90" spans="1:7">
      <c r="A90">
        <v>82</v>
      </c>
      <c r="B90">
        <v>0</v>
      </c>
      <c r="C90">
        <v>-7.0000000000000001E-3</v>
      </c>
      <c r="D90">
        <v>-7.0000000000000001E-3</v>
      </c>
      <c r="E90" s="4">
        <f t="shared" si="9"/>
        <v>0</v>
      </c>
      <c r="F90">
        <f t="shared" si="10"/>
        <v>0</v>
      </c>
      <c r="G90" s="4">
        <f t="shared" si="11"/>
        <v>0</v>
      </c>
    </row>
    <row r="91" spans="1:7">
      <c r="A91">
        <v>83</v>
      </c>
      <c r="B91">
        <v>0</v>
      </c>
      <c r="C91">
        <v>-1E-3</v>
      </c>
      <c r="D91">
        <v>-1E-3</v>
      </c>
      <c r="E91" s="4">
        <f t="shared" si="9"/>
        <v>0</v>
      </c>
      <c r="F91">
        <f t="shared" si="10"/>
        <v>0</v>
      </c>
      <c r="G91" s="4">
        <f t="shared" si="11"/>
        <v>0</v>
      </c>
    </row>
    <row r="92" spans="1:7">
      <c r="A92">
        <v>84</v>
      </c>
      <c r="B92">
        <v>0</v>
      </c>
      <c r="C92">
        <v>3.0000000000000001E-3</v>
      </c>
      <c r="D92">
        <v>3.0000000000000001E-3</v>
      </c>
      <c r="E92" s="4">
        <f t="shared" si="9"/>
        <v>0</v>
      </c>
      <c r="F92">
        <f t="shared" si="10"/>
        <v>0</v>
      </c>
      <c r="G92" s="4">
        <f t="shared" si="11"/>
        <v>0</v>
      </c>
    </row>
    <row r="93" spans="1:7">
      <c r="A93">
        <v>86</v>
      </c>
      <c r="B93">
        <v>0</v>
      </c>
      <c r="C93">
        <v>1.9E-2</v>
      </c>
      <c r="D93">
        <v>1.9E-2</v>
      </c>
      <c r="E93" s="4">
        <f t="shared" si="9"/>
        <v>0</v>
      </c>
      <c r="F93">
        <f t="shared" si="10"/>
        <v>0</v>
      </c>
      <c r="G93" s="4">
        <f t="shared" si="11"/>
        <v>0</v>
      </c>
    </row>
    <row r="94" spans="1:7">
      <c r="A94">
        <v>88</v>
      </c>
      <c r="B94">
        <v>0</v>
      </c>
      <c r="C94">
        <v>1.6E-2</v>
      </c>
      <c r="D94">
        <v>1.6E-2</v>
      </c>
      <c r="E94" s="4">
        <f t="shared" si="9"/>
        <v>0</v>
      </c>
      <c r="F94">
        <f t="shared" si="10"/>
        <v>0</v>
      </c>
      <c r="G94" s="4">
        <f t="shared" si="11"/>
        <v>0</v>
      </c>
    </row>
    <row r="95" spans="1:7">
      <c r="A95">
        <v>89</v>
      </c>
      <c r="B95">
        <v>0</v>
      </c>
      <c r="C95">
        <v>1.6E-2</v>
      </c>
      <c r="D95">
        <v>1.6E-2</v>
      </c>
      <c r="E95" s="4">
        <f t="shared" si="9"/>
        <v>0</v>
      </c>
      <c r="F95">
        <f t="shared" si="10"/>
        <v>0</v>
      </c>
      <c r="G95" s="4">
        <f t="shared" si="11"/>
        <v>0</v>
      </c>
    </row>
    <row r="96" spans="1:7">
      <c r="A96">
        <v>90</v>
      </c>
      <c r="B96">
        <v>0</v>
      </c>
      <c r="C96">
        <v>2E-3</v>
      </c>
      <c r="D96">
        <v>2E-3</v>
      </c>
      <c r="E96" s="4">
        <f t="shared" si="9"/>
        <v>0</v>
      </c>
      <c r="F96">
        <f t="shared" si="10"/>
        <v>0</v>
      </c>
      <c r="G96" s="4">
        <f t="shared" si="11"/>
        <v>0</v>
      </c>
    </row>
    <row r="97" spans="1:7">
      <c r="A97">
        <v>91</v>
      </c>
      <c r="B97">
        <v>0</v>
      </c>
      <c r="C97">
        <v>3.0000000000000001E-3</v>
      </c>
      <c r="D97">
        <v>3.0000000000000001E-3</v>
      </c>
      <c r="E97" s="4">
        <f t="shared" si="9"/>
        <v>0</v>
      </c>
      <c r="F97">
        <f t="shared" si="10"/>
        <v>0</v>
      </c>
      <c r="G97" s="4">
        <f t="shared" si="11"/>
        <v>0</v>
      </c>
    </row>
    <row r="98" spans="1:7">
      <c r="A98">
        <v>92</v>
      </c>
      <c r="B98">
        <v>0</v>
      </c>
      <c r="C98">
        <v>2.3E-2</v>
      </c>
      <c r="D98">
        <v>2.3E-2</v>
      </c>
      <c r="E98" s="4">
        <f t="shared" si="9"/>
        <v>0</v>
      </c>
      <c r="F98">
        <f t="shared" si="10"/>
        <v>0</v>
      </c>
      <c r="G98" s="4">
        <f t="shared" ref="G98:G101" si="12">IF($B98,($B98-F98)/$B98,0)</f>
        <v>0</v>
      </c>
    </row>
    <row r="99" spans="1:7">
      <c r="A99">
        <v>97</v>
      </c>
      <c r="B99">
        <v>0</v>
      </c>
      <c r="C99">
        <v>2.4E-2</v>
      </c>
      <c r="D99">
        <v>2.4E-2</v>
      </c>
      <c r="E99" s="4">
        <f t="shared" si="9"/>
        <v>0</v>
      </c>
      <c r="F99">
        <f t="shared" si="10"/>
        <v>0</v>
      </c>
      <c r="G99" s="4">
        <f t="shared" si="12"/>
        <v>0</v>
      </c>
    </row>
    <row r="100" spans="1:7">
      <c r="A100">
        <v>98</v>
      </c>
      <c r="B100">
        <v>0</v>
      </c>
      <c r="C100">
        <v>1.2E-2</v>
      </c>
      <c r="D100">
        <v>1.2E-2</v>
      </c>
      <c r="E100" s="4">
        <f t="shared" si="9"/>
        <v>0</v>
      </c>
      <c r="F100">
        <f t="shared" si="10"/>
        <v>0</v>
      </c>
      <c r="G100" s="4">
        <f t="shared" si="12"/>
        <v>0</v>
      </c>
    </row>
    <row r="101" spans="1:7">
      <c r="A101">
        <v>100</v>
      </c>
      <c r="B101">
        <v>0</v>
      </c>
      <c r="C101">
        <v>1.2999999999999999E-2</v>
      </c>
      <c r="D101">
        <v>1.2999999999999999E-2</v>
      </c>
      <c r="E101" s="4">
        <f t="shared" si="9"/>
        <v>0</v>
      </c>
      <c r="F101">
        <f t="shared" si="10"/>
        <v>0</v>
      </c>
      <c r="G101" s="4">
        <f t="shared" si="12"/>
        <v>0</v>
      </c>
    </row>
    <row r="103" spans="1:7">
      <c r="A103" s="5" t="s">
        <v>28</v>
      </c>
      <c r="B103" s="5">
        <f t="shared" ref="B103:G103" si="13">MIN(B2:B101)</f>
        <v>0</v>
      </c>
      <c r="C103" s="5">
        <f t="shared" si="13"/>
        <v>-1.7000000000000001E-2</v>
      </c>
      <c r="D103" s="5">
        <f t="shared" si="13"/>
        <v>-7.22</v>
      </c>
      <c r="E103" s="6">
        <f t="shared" si="13"/>
        <v>0</v>
      </c>
      <c r="F103" s="5">
        <f t="shared" si="13"/>
        <v>-8.0000000000000002E-3</v>
      </c>
      <c r="G103" s="6">
        <f t="shared" si="13"/>
        <v>0</v>
      </c>
    </row>
    <row r="104" spans="1:7">
      <c r="A104" s="5" t="s">
        <v>29</v>
      </c>
      <c r="B104" s="5">
        <f t="shared" ref="B104:G104" si="14">MAX(B2:B101)</f>
        <v>7.2380000000000004</v>
      </c>
      <c r="C104" s="5">
        <f t="shared" si="14"/>
        <v>3.5000000000000003E-2</v>
      </c>
      <c r="D104" s="5">
        <f t="shared" si="14"/>
        <v>2.5999999999999999E-2</v>
      </c>
      <c r="E104" s="6">
        <f t="shared" si="14"/>
        <v>1.0052631578947369</v>
      </c>
      <c r="F104" s="5">
        <f t="shared" si="14"/>
        <v>3.5000000000000003E-2</v>
      </c>
      <c r="G104" s="6">
        <f t="shared" si="14"/>
        <v>1.0052631578947369</v>
      </c>
    </row>
    <row r="105" spans="1:7">
      <c r="A105" s="5" t="s">
        <v>30</v>
      </c>
      <c r="B105" s="5">
        <f t="shared" ref="B105:G105" si="15">AVERAGE(B2:B101)</f>
        <v>1.28691</v>
      </c>
      <c r="C105" s="5">
        <f t="shared" si="15"/>
        <v>9.5100000000000063E-3</v>
      </c>
      <c r="D105" s="5">
        <f t="shared" si="15"/>
        <v>-1.27738</v>
      </c>
      <c r="E105" s="6">
        <f t="shared" si="15"/>
        <v>0.33852186328279693</v>
      </c>
      <c r="F105" s="5">
        <f t="shared" si="15"/>
        <v>5.3700000000000024E-3</v>
      </c>
      <c r="G105" s="6">
        <f t="shared" si="15"/>
        <v>0.33852186328279693</v>
      </c>
    </row>
    <row r="106" spans="1:7">
      <c r="A106" s="5" t="s">
        <v>31</v>
      </c>
      <c r="B106" s="5">
        <f t="shared" ref="B106:G106" si="16">MEDIAN(B2:B101)</f>
        <v>0</v>
      </c>
      <c r="C106" s="5">
        <f t="shared" si="16"/>
        <v>8.9999999999999993E-3</v>
      </c>
      <c r="D106" s="5">
        <f t="shared" si="16"/>
        <v>-1E-3</v>
      </c>
      <c r="E106" s="6">
        <f t="shared" si="16"/>
        <v>0</v>
      </c>
      <c r="F106" s="5">
        <f t="shared" si="16"/>
        <v>0</v>
      </c>
      <c r="G106" s="6">
        <f t="shared" si="16"/>
        <v>0</v>
      </c>
    </row>
    <row r="107" spans="1:7">
      <c r="A107" s="5" t="s">
        <v>32</v>
      </c>
      <c r="B107" s="5">
        <f t="shared" ref="B107:G107" si="17">STDEV(B2:B101)</f>
        <v>1.9490598981990461</v>
      </c>
      <c r="C107" s="5">
        <f t="shared" si="17"/>
        <v>1.0601596030024831E-2</v>
      </c>
      <c r="D107" s="5">
        <f t="shared" si="17"/>
        <v>1.9444266313873817</v>
      </c>
      <c r="E107" s="6">
        <f t="shared" si="17"/>
        <v>0.47402993431433027</v>
      </c>
      <c r="F107" s="5">
        <f t="shared" si="17"/>
        <v>9.3998226933632457E-3</v>
      </c>
      <c r="G107" s="6">
        <f t="shared" si="17"/>
        <v>0.47402993431433027</v>
      </c>
    </row>
    <row r="108" spans="1:7">
      <c r="A108" s="5" t="s">
        <v>33</v>
      </c>
      <c r="B108" s="5"/>
      <c r="C108" s="5">
        <f>CORREL($B1:$B101,C1:C101)</f>
        <v>0.43581794059070766</v>
      </c>
      <c r="D108" s="5"/>
      <c r="E108" s="5"/>
      <c r="G108" s="5">
        <f>CORREL($B1:$B101,F1:F101)</f>
        <v>0.78528118422164805</v>
      </c>
    </row>
  </sheetData>
  <sortState ref="A2:G101">
    <sortCondition descending="1" ref="G2:G101"/>
    <sortCondition descending="1" ref="F2:F10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train-timings_excluding_warmmup</vt:lpstr>
      <vt:lpstr>test-timings_excluding_warmmup</vt:lpstr>
      <vt:lpstr>input+resp.csv_Q1(outlier)</vt:lpstr>
      <vt:lpstr>Q1</vt:lpstr>
      <vt:lpstr>Q6</vt:lpstr>
      <vt:lpstr>Q12</vt:lpstr>
      <vt:lpstr>Q21</vt:lpstr>
      <vt:lpstr>input+resp.csv_Q21(outlier)</vt:lpstr>
      <vt:lpstr>new-order</vt:lpstr>
      <vt:lpstr>new-order(log)</vt:lpstr>
      <vt:lpstr>payment</vt:lpstr>
      <vt:lpstr>trade-order</vt:lpstr>
      <vt:lpstr>trade-update</vt:lpstr>
      <vt:lpstr>input+throughput.csv_trade-upda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2012-07-20T16:17:18Z</dcterms:modified>
</cp:coreProperties>
</file>